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4"/>
  </bookViews>
  <sheets>
    <sheet name="ภาษาไทย ม.1" sheetId="1" r:id="rId1"/>
    <sheet name="วิทย์ ม.1" sheetId="2" r:id="rId2"/>
    <sheet name="คณิต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<sst xmlns="http://schemas.openxmlformats.org/spreadsheetml/2006/main" count="704" uniqueCount="309">
  <si>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</si>
  <si>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</si>
  <si>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</si>
  <si>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</si>
  <si>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</si>
  <si>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</si>
  <si>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</si>
  <si>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</si>
  <si>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</si>
  <si>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</si>
  <si>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</si>
  <si>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</si>
  <si>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</si>
  <si>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</si>
  <si>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</si>
  <si>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</si>
  <si>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</si>
  <si>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</si>
  <si>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</si>
  <si>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</si>
  <si>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</si>
  <si>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</si>
  <si>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</si>
  <si>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</si>
  <si>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</si>
  <si>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</si>
  <si>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</si>
  <si>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</si>
  <si>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</si>
  <si>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</si>
  <si>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</si>
  <si>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</si>
  <si>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</si>
  <si>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</si>
  <si>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</si>
  <si>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</si>
  <si>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</si>
  <si>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</si>
  <si>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</si>
  <si>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</si>
  <si>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</si>
  <si>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</si>
  <si>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</si>
  <si>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</si>
  <si>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</si>
  <si>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</si>
  <si>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</si>
  <si>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</si>
  <si>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</si>
  <si>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</si>
  <si>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</si>
  <si>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</si>
  <si>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</si>
  <si>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</si>
  <si>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</si>
  <si>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</si>
  <si>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</si>
  <si>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</si>
  <si>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</si>
  <si>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</si>
  <si>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</si>
  <si>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</si>
  <si>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</si>
  <si>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</si>
  <si>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</si>
  <si>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</si>
  <si>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</si>
  <si>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</si>
  <si>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</si>
  <si>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</si>
  <si>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</si>
  <si>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</si>
  <si>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</si>
  <si>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</si>
  <si>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</si>
  <si>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</si>
  <si>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</si>
  <si>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</si>
  <si>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</si>
  <si>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</si>
  <si>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</si>
  <si>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</si>
  <si>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</si>
  <si>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</si>
  <si>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</si>
  <si>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</si>
  <si>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</si>
  <si>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</si>
  <si>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</si>
  <si>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</si>
  <si>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</si>
  <si>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</si>
  <si>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</si>
  <si>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</si>
  <si>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</si>
  <si>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</si>
  <si>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</si>
  <si>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</si>
  <si>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</si>
  <si>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</si>
  <si>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</si>
  <si>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</si>
  <si>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</si>
  <si>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</si>
  <si>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</si>
  <si>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</si>
  <si>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</si>
  <si>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</si>
  <si>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</si>
  <si>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</si>
  <si>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</si>
  <si>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</si>
  <si>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</si>
  <si>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</si>
  <si>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</si>
  <si>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</si>
  <si>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</si>
  <si>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</si>
  <si>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</si>
  <si>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</si>
  <si>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</si>
  <si>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</si>
  <si>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</si>
  <si>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</si>
  <si>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</si>
  <si>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</si>
  <si>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</si>
  <si>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</si>
  <si>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</si>
  <si>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</si>
  <si>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</si>
  <si>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</si>
  <si>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</si>
  <si>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</si>
  <si>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</si>
  <si>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</si>
  <si>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</si>
  <si>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</si>
  <si>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</si>
  <si>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</si>
  <si>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</si>
  <si>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</si>
  <si>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</si>
  <si>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</si>
  <si>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</si>
  <si>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</si>
  <si>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</si>
  <si>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</si>
  <si>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</si>
  <si>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</si>
  <si>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</si>
  <si>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</si>
  <si>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</si>
  <si>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</si>
  <si>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</si>
  <si>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</si>
  <si>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</si>
  <si>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</si>
  <si>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</si>
  <si>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</si>
  <si>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</si>
  <si>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</si>
  <si>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</si>
  <si>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</si>
  <si>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</si>
  <si>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</si>
  <si>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</si>
  <si>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</si>
  <si>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</si>
  <si>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</si>
  <si>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</si>
  <si>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</si>
  <si>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</si>
  <si>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</si>
  <si>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</si>
  <si>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</si>
  <si>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</si>
  <si>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</si>
  <si>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</si>
  <si>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</si>
  <si>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</si>
  <si>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</si>
  <si>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</si>
  <si>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</si>
  <si>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</si>
  <si>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</si>
  <si>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</si>
  <si>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</si>
  <si>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</si>
  <si>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</si>
  <si>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</si>
  <si>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</si>
  <si>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</si>
  <si>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</si>
  <si>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</si>
  <si>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</si>
  <si>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</si>
  <si>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</si>
  <si>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</si>
  <si>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</si>
  <si>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</si>
  <si>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</si>
  <si>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</si>
  <si>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</si>
  <si>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</si>
  <si>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</si>
  <si>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</si>
  <si>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</si>
  <si>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</si>
  <si>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</si>
  <si>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</si>
  <si>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</si>
  <si>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</si>
  <si>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</si>
  <si>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</si>
  <si>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</si>
  <si>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</si>
  <si>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</si>
  <si>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</si>
  <si>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</si>
  <si>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</si>
  <si>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</si>
  <si>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</si>
  <si>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</si>
  <si>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</si>
  <si>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</si>
  <si>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</si>
  <si>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</si>
  <si>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</si>
  <si>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</si>
  <si>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</si>
  <si>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</si>
  <si>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</si>
  <si>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</si>
  <si>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</si>
  <si>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</si>
  <si>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</si>
  <si>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</si>
  <si>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</si>
  <si>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</si>
  <si>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</si>
  <si>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</si>
  <si>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</si>
  <si>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</si>
  <si>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</si>
  <si>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</si>
  <si>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</si>
  <si>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</si>
  <si>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</si>
  <si>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</si>
  <si>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</si>
  <si>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</si>
  <si>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</si>
  <si>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</si>
  <si>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</si>
  <si>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</si>
  <si>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</si>
  <si>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</si>
  <si>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</si>
  <si>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</si>
  <si>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</si>
  <si>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</si>
  <si>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</si>
  <si>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</si>
  <si>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</si>
  <si>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</si>
  <si>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</si>
  <si>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</si>
  <si>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</si>
  <si>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</si>
  <si>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</si>
  <si>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</si>
  <si>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</si>
  <si>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</si>
  <si>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</si>
  <si>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</si>
  <si>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</si>
  <si>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</si>
  <si>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</si>
  <si>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</si>
  <si>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</si>
  <si>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</si>
  <si>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</si>
  <si>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</si>
  <si>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</si>
  <si>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</si>
  <si>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</si>
  <si>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</si>
  <si>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</si>
  <si>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</si>
  <si>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</si>
  <si>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</si>
  <si>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</si>
  <si>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</si>
  <si>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</si>
  <si>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</si>
  <si>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</si>
  <si>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</si>
  <si>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</si>
  <si>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เครือข่ายภูผาเทิบพัฒนา</t>
  </si>
  <si>
    <t>G123456000678</t>
  </si>
  <si>
    <t>O</t>
  </si>
  <si>
    <t>06 07  08</t>
  </si>
  <si>
    <t>แบบบันทึกคะแนนการสอบ LAS ชั้นมัธยมศึกษาปีที่ 1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</si>
  <si>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</si>
  <si>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กลุ่มสาระการเรียนรู้วิทยาศาสตร์</t>
  </si>
  <si>
    <t>1,5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</si>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</sst>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0;[Red]0"/>
    <numFmt numFmtId="189" formatCode="0.0"/>
    <numFmt numFmtId="190" formatCode="0.0;[Red]0.0"/>
    <numFmt numFmtId="191" formatCode="0.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name val="AngsanaUPC"/>
      <family val="1"/>
    </font>
    <font>
      <sz val="16"/>
      <name val="Angsana New"/>
      <family val="1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36"/>
      <name val="TH SarabunPSK"/>
      <family val="2"/>
    </font>
    <font>
      <sz val="16"/>
      <color indexed="10"/>
      <name val="TH SarabunPSK"/>
      <family val="2"/>
    </font>
    <font>
      <b/>
      <sz val="16"/>
      <color indexed="30"/>
      <name val="TH SarabunPSK"/>
      <family val="2"/>
    </font>
    <font>
      <sz val="11"/>
      <color indexed="8"/>
      <name val="TH SarabunPSK"/>
      <family val="2"/>
    </font>
    <font>
      <b/>
      <sz val="16"/>
      <color indexed="53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6"/>
      <color theme="1" tint="0.04998999834060669"/>
      <name val="TH SarabunPSK"/>
      <family val="2"/>
    </font>
    <font>
      <sz val="11"/>
      <color theme="1"/>
      <name val="TH SarabunPSK"/>
      <family val="2"/>
    </font>
    <font>
      <b/>
      <sz val="16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sz val="16"/>
      <color rgb="FF0070C0"/>
      <name val="TH SarabunPSK"/>
      <family val="2"/>
    </font>
    <font>
      <b/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60" fillId="34" borderId="13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0" fontId="60" fillId="34" borderId="15" xfId="0" applyFont="1" applyFill="1" applyBorder="1" applyAlignment="1">
      <alignment horizontal="center"/>
    </xf>
    <xf numFmtId="0" fontId="60" fillId="34" borderId="15" xfId="0" applyFont="1" applyFill="1" applyBorder="1" applyAlignment="1">
      <alignment/>
    </xf>
    <xf numFmtId="0" fontId="60" fillId="34" borderId="14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19" borderId="0" xfId="0" applyFill="1" applyAlignment="1">
      <alignment/>
    </xf>
    <xf numFmtId="0" fontId="60" fillId="19" borderId="15" xfId="0" applyFont="1" applyFill="1" applyBorder="1" applyAlignment="1">
      <alignment/>
    </xf>
    <xf numFmtId="0" fontId="60" fillId="19" borderId="15" xfId="0" applyFont="1" applyFill="1" applyBorder="1" applyAlignment="1">
      <alignment horizontal="center"/>
    </xf>
    <xf numFmtId="1" fontId="60" fillId="19" borderId="15" xfId="0" applyNumberFormat="1" applyFont="1" applyFill="1" applyBorder="1" applyAlignment="1">
      <alignment horizontal="center"/>
    </xf>
    <xf numFmtId="0" fontId="0" fillId="19" borderId="0" xfId="0" applyFill="1" applyBorder="1" applyAlignment="1">
      <alignment/>
    </xf>
    <xf numFmtId="0" fontId="60" fillId="19" borderId="14" xfId="0" applyFont="1" applyFill="1" applyBorder="1" applyAlignment="1">
      <alignment/>
    </xf>
    <xf numFmtId="0" fontId="60" fillId="19" borderId="14" xfId="0" applyFont="1" applyFill="1" applyBorder="1" applyAlignment="1">
      <alignment horizontal="center"/>
    </xf>
    <xf numFmtId="1" fontId="60" fillId="19" borderId="14" xfId="0" applyNumberFormat="1" applyFont="1" applyFill="1" applyBorder="1" applyAlignment="1">
      <alignment horizontal="center"/>
    </xf>
    <xf numFmtId="189" fontId="60" fillId="19" borderId="14" xfId="0" applyNumberFormat="1" applyFont="1" applyFill="1" applyBorder="1" applyAlignment="1">
      <alignment/>
    </xf>
    <xf numFmtId="0" fontId="60" fillId="34" borderId="11" xfId="0" applyFont="1" applyFill="1" applyBorder="1" applyAlignment="1">
      <alignment horizontal="center" vertical="center"/>
    </xf>
    <xf numFmtId="1" fontId="60" fillId="34" borderId="11" xfId="0" applyNumberFormat="1" applyFont="1" applyFill="1" applyBorder="1" applyAlignment="1">
      <alignment horizontal="center" vertical="center"/>
    </xf>
    <xf numFmtId="189" fontId="60" fillId="19" borderId="15" xfId="0" applyNumberFormat="1" applyFont="1" applyFill="1" applyBorder="1" applyAlignment="1">
      <alignment/>
    </xf>
    <xf numFmtId="0" fontId="61" fillId="19" borderId="11" xfId="0" applyFont="1" applyFill="1" applyBorder="1" applyAlignment="1">
      <alignment horizontal="center"/>
    </xf>
    <xf numFmtId="1" fontId="60" fillId="19" borderId="14" xfId="0" applyNumberFormat="1" applyFont="1" applyFill="1" applyBorder="1" applyAlignment="1">
      <alignment/>
    </xf>
    <xf numFmtId="0" fontId="60" fillId="15" borderId="15" xfId="0" applyFont="1" applyFill="1" applyBorder="1" applyAlignment="1">
      <alignment/>
    </xf>
    <xf numFmtId="0" fontId="60" fillId="15" borderId="15" xfId="0" applyFont="1" applyFill="1" applyBorder="1" applyAlignment="1">
      <alignment horizontal="center"/>
    </xf>
    <xf numFmtId="0" fontId="61" fillId="15" borderId="16" xfId="0" applyFont="1" applyFill="1" applyBorder="1" applyAlignment="1">
      <alignment/>
    </xf>
    <xf numFmtId="0" fontId="60" fillId="15" borderId="16" xfId="0" applyFont="1" applyFill="1" applyBorder="1" applyAlignment="1">
      <alignment horizontal="center"/>
    </xf>
    <xf numFmtId="0" fontId="61" fillId="15" borderId="16" xfId="0" applyFont="1" applyFill="1" applyBorder="1" applyAlignment="1">
      <alignment horizontal="center"/>
    </xf>
    <xf numFmtId="0" fontId="61" fillId="15" borderId="11" xfId="0" applyFont="1" applyFill="1" applyBorder="1" applyAlignment="1">
      <alignment horizontal="center"/>
    </xf>
    <xf numFmtId="0" fontId="60" fillId="15" borderId="11" xfId="0" applyFont="1" applyFill="1" applyBorder="1" applyAlignment="1">
      <alignment/>
    </xf>
    <xf numFmtId="0" fontId="60" fillId="15" borderId="0" xfId="0" applyFont="1" applyFill="1" applyBorder="1" applyAlignment="1">
      <alignment/>
    </xf>
    <xf numFmtId="0" fontId="60" fillId="15" borderId="13" xfId="0" applyFont="1" applyFill="1" applyBorder="1" applyAlignment="1">
      <alignment/>
    </xf>
    <xf numFmtId="0" fontId="60" fillId="15" borderId="14" xfId="0" applyFont="1" applyFill="1" applyBorder="1" applyAlignment="1">
      <alignment/>
    </xf>
    <xf numFmtId="0" fontId="60" fillId="15" borderId="14" xfId="0" applyFont="1" applyFill="1" applyBorder="1" applyAlignment="1">
      <alignment horizontal="center"/>
    </xf>
    <xf numFmtId="0" fontId="60" fillId="15" borderId="13" xfId="0" applyFont="1" applyFill="1" applyBorder="1" applyAlignment="1">
      <alignment horizontal="center"/>
    </xf>
    <xf numFmtId="0" fontId="60" fillId="15" borderId="17" xfId="0" applyFont="1" applyFill="1" applyBorder="1" applyAlignment="1">
      <alignment/>
    </xf>
    <xf numFmtId="0" fontId="60" fillId="34" borderId="16" xfId="0" applyFont="1" applyFill="1" applyBorder="1" applyAlignment="1">
      <alignment horizontal="center" vertical="center"/>
    </xf>
    <xf numFmtId="1" fontId="60" fillId="34" borderId="0" xfId="0" applyNumberFormat="1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/>
    </xf>
    <xf numFmtId="0" fontId="60" fillId="0" borderId="15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6" xfId="0" applyFont="1" applyFill="1" applyBorder="1" applyAlignment="1">
      <alignment/>
    </xf>
    <xf numFmtId="0" fontId="60" fillId="0" borderId="16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5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2" fontId="60" fillId="34" borderId="11" xfId="0" applyNumberFormat="1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60" fillId="16" borderId="13" xfId="0" applyFont="1" applyFill="1" applyBorder="1" applyAlignment="1">
      <alignment/>
    </xf>
    <xf numFmtId="0" fontId="54" fillId="16" borderId="15" xfId="0" applyFont="1" applyFill="1" applyBorder="1" applyAlignment="1">
      <alignment/>
    </xf>
    <xf numFmtId="0" fontId="60" fillId="16" borderId="15" xfId="0" applyFont="1" applyFill="1" applyBorder="1" applyAlignment="1">
      <alignment/>
    </xf>
    <xf numFmtId="0" fontId="54" fillId="16" borderId="15" xfId="0" applyFont="1" applyFill="1" applyBorder="1" applyAlignment="1">
      <alignment horizontal="center"/>
    </xf>
    <xf numFmtId="2" fontId="60" fillId="16" borderId="11" xfId="0" applyNumberFormat="1" applyFont="1" applyFill="1" applyBorder="1" applyAlignment="1">
      <alignment/>
    </xf>
    <xf numFmtId="0" fontId="54" fillId="16" borderId="14" xfId="0" applyFont="1" applyFill="1" applyBorder="1" applyAlignment="1">
      <alignment horizontal="center"/>
    </xf>
    <xf numFmtId="0" fontId="54" fillId="16" borderId="14" xfId="0" applyFont="1" applyFill="1" applyBorder="1" applyAlignment="1">
      <alignment/>
    </xf>
    <xf numFmtId="0" fontId="60" fillId="16" borderId="16" xfId="0" applyFont="1" applyFill="1" applyBorder="1" applyAlignment="1">
      <alignment/>
    </xf>
    <xf numFmtId="0" fontId="54" fillId="16" borderId="13" xfId="0" applyFont="1" applyFill="1" applyBorder="1" applyAlignment="1">
      <alignment horizontal="center"/>
    </xf>
    <xf numFmtId="0" fontId="54" fillId="16" borderId="13" xfId="0" applyFont="1" applyFill="1" applyBorder="1" applyAlignment="1">
      <alignment/>
    </xf>
    <xf numFmtId="0" fontId="61" fillId="16" borderId="11" xfId="0" applyFont="1" applyFill="1" applyBorder="1" applyAlignment="1">
      <alignment horizontal="center"/>
    </xf>
    <xf numFmtId="0" fontId="60" fillId="16" borderId="17" xfId="0" applyFont="1" applyFill="1" applyBorder="1" applyAlignment="1">
      <alignment/>
    </xf>
    <xf numFmtId="0" fontId="0" fillId="16" borderId="0" xfId="0" applyFill="1" applyBorder="1" applyAlignment="1">
      <alignment/>
    </xf>
    <xf numFmtId="0" fontId="60" fillId="35" borderId="13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/>
    </xf>
    <xf numFmtId="0" fontId="60" fillId="35" borderId="15" xfId="0" applyFont="1" applyFill="1" applyBorder="1" applyAlignment="1">
      <alignment/>
    </xf>
    <xf numFmtId="2" fontId="60" fillId="35" borderId="11" xfId="0" applyNumberFormat="1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0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1" fillId="35" borderId="11" xfId="0" applyFont="1" applyFill="1" applyBorder="1" applyAlignment="1">
      <alignment horizontal="center"/>
    </xf>
    <xf numFmtId="0" fontId="60" fillId="35" borderId="17" xfId="0" applyFont="1" applyFill="1" applyBorder="1" applyAlignment="1">
      <alignment/>
    </xf>
    <xf numFmtId="0" fontId="0" fillId="35" borderId="0" xfId="0" applyFill="1" applyBorder="1" applyAlignment="1">
      <alignment/>
    </xf>
    <xf numFmtId="2" fontId="60" fillId="19" borderId="11" xfId="0" applyNumberFormat="1" applyFont="1" applyFill="1" applyBorder="1" applyAlignment="1">
      <alignment/>
    </xf>
    <xf numFmtId="0" fontId="60" fillId="19" borderId="17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61" fillId="0" borderId="0" xfId="0" applyNumberFormat="1" applyFont="1" applyFill="1" applyAlignment="1">
      <alignment/>
    </xf>
    <xf numFmtId="2" fontId="60" fillId="19" borderId="15" xfId="0" applyNumberFormat="1" applyFont="1" applyFill="1" applyBorder="1" applyAlignment="1">
      <alignment horizontal="center"/>
    </xf>
    <xf numFmtId="2" fontId="60" fillId="19" borderId="14" xfId="0" applyNumberFormat="1" applyFont="1" applyFill="1" applyBorder="1" applyAlignment="1">
      <alignment horizontal="center"/>
    </xf>
    <xf numFmtId="1" fontId="61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1" fontId="60" fillId="16" borderId="0" xfId="0" applyNumberFormat="1" applyFont="1" applyFill="1" applyAlignment="1">
      <alignment horizontal="center"/>
    </xf>
    <xf numFmtId="1" fontId="6" fillId="35" borderId="0" xfId="0" applyNumberFormat="1" applyFont="1" applyFill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0" fillId="19" borderId="0" xfId="0" applyNumberFormat="1" applyFont="1" applyFill="1" applyAlignment="1">
      <alignment/>
    </xf>
    <xf numFmtId="0" fontId="60" fillId="34" borderId="11" xfId="0" applyFont="1" applyFill="1" applyBorder="1" applyAlignment="1">
      <alignment horizontal="center"/>
    </xf>
    <xf numFmtId="0" fontId="60" fillId="16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0" fillId="0" borderId="0" xfId="0" applyNumberFormat="1" applyFont="1" applyFill="1" applyAlignment="1">
      <alignment horizontal="center"/>
    </xf>
    <xf numFmtId="2" fontId="60" fillId="0" borderId="11" xfId="0" applyNumberFormat="1" applyFont="1" applyFill="1" applyBorder="1" applyAlignment="1">
      <alignment horizontal="center"/>
    </xf>
    <xf numFmtId="2" fontId="60" fillId="34" borderId="15" xfId="0" applyNumberFormat="1" applyFont="1" applyFill="1" applyBorder="1" applyAlignment="1">
      <alignment horizontal="center"/>
    </xf>
    <xf numFmtId="2" fontId="60" fillId="34" borderId="14" xfId="0" applyNumberFormat="1" applyFont="1" applyFill="1" applyBorder="1" applyAlignment="1">
      <alignment horizontal="center"/>
    </xf>
    <xf numFmtId="2" fontId="60" fillId="34" borderId="11" xfId="0" applyNumberFormat="1" applyFont="1" applyFill="1" applyBorder="1" applyAlignment="1">
      <alignment horizontal="center"/>
    </xf>
    <xf numFmtId="2" fontId="54" fillId="16" borderId="11" xfId="0" applyNumberFormat="1" applyFont="1" applyFill="1" applyBorder="1" applyAlignment="1">
      <alignment horizontal="center"/>
    </xf>
    <xf numFmtId="2" fontId="60" fillId="16" borderId="11" xfId="0" applyNumberFormat="1" applyFont="1" applyFill="1" applyBorder="1" applyAlignment="1">
      <alignment horizontal="center"/>
    </xf>
    <xf numFmtId="2" fontId="60" fillId="35" borderId="15" xfId="0" applyNumberFormat="1" applyFont="1" applyFill="1" applyBorder="1" applyAlignment="1">
      <alignment horizontal="center"/>
    </xf>
    <xf numFmtId="2" fontId="60" fillId="35" borderId="14" xfId="0" applyNumberFormat="1" applyFont="1" applyFill="1" applyBorder="1" applyAlignment="1">
      <alignment horizontal="center"/>
    </xf>
    <xf numFmtId="2" fontId="60" fillId="35" borderId="11" xfId="0" applyNumberFormat="1" applyFont="1" applyFill="1" applyBorder="1" applyAlignment="1">
      <alignment horizontal="center"/>
    </xf>
    <xf numFmtId="2" fontId="60" fillId="19" borderId="11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2" fontId="61" fillId="0" borderId="11" xfId="0" applyNumberFormat="1" applyFont="1" applyFill="1" applyBorder="1" applyAlignment="1">
      <alignment horizontal="center"/>
    </xf>
    <xf numFmtId="0" fontId="60" fillId="36" borderId="15" xfId="0" applyFont="1" applyFill="1" applyBorder="1" applyAlignment="1">
      <alignment/>
    </xf>
    <xf numFmtId="0" fontId="54" fillId="36" borderId="11" xfId="0" applyFont="1" applyFill="1" applyBorder="1" applyAlignment="1">
      <alignment horizontal="center"/>
    </xf>
    <xf numFmtId="0" fontId="60" fillId="36" borderId="15" xfId="0" applyFont="1" applyFill="1" applyBorder="1" applyAlignment="1">
      <alignment horizontal="center"/>
    </xf>
    <xf numFmtId="0" fontId="60" fillId="36" borderId="11" xfId="0" applyFont="1" applyFill="1" applyBorder="1" applyAlignment="1">
      <alignment horizontal="center" vertical="center"/>
    </xf>
    <xf numFmtId="1" fontId="60" fillId="36" borderId="11" xfId="0" applyNumberFormat="1" applyFont="1" applyFill="1" applyBorder="1" applyAlignment="1">
      <alignment horizontal="center" vertical="center"/>
    </xf>
    <xf numFmtId="2" fontId="60" fillId="36" borderId="15" xfId="0" applyNumberFormat="1" applyFont="1" applyFill="1" applyBorder="1" applyAlignment="1">
      <alignment/>
    </xf>
    <xf numFmtId="2" fontId="60" fillId="36" borderId="11" xfId="0" applyNumberFormat="1" applyFont="1" applyFill="1" applyBorder="1" applyAlignment="1">
      <alignment/>
    </xf>
    <xf numFmtId="0" fontId="60" fillId="36" borderId="13" xfId="0" applyFont="1" applyFill="1" applyBorder="1" applyAlignment="1">
      <alignment/>
    </xf>
    <xf numFmtId="0" fontId="60" fillId="36" borderId="14" xfId="0" applyFont="1" applyFill="1" applyBorder="1" applyAlignment="1">
      <alignment horizontal="center"/>
    </xf>
    <xf numFmtId="0" fontId="60" fillId="36" borderId="14" xfId="0" applyFont="1" applyFill="1" applyBorder="1" applyAlignment="1">
      <alignment/>
    </xf>
    <xf numFmtId="2" fontId="60" fillId="36" borderId="14" xfId="0" applyNumberFormat="1" applyFont="1" applyFill="1" applyBorder="1" applyAlignment="1">
      <alignment/>
    </xf>
    <xf numFmtId="0" fontId="60" fillId="36" borderId="16" xfId="0" applyFont="1" applyFill="1" applyBorder="1" applyAlignment="1">
      <alignment horizontal="center" vertical="center"/>
    </xf>
    <xf numFmtId="1" fontId="60" fillId="36" borderId="0" xfId="0" applyNumberFormat="1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/>
    </xf>
    <xf numFmtId="2" fontId="61" fillId="36" borderId="11" xfId="0" applyNumberFormat="1" applyFont="1" applyFill="1" applyBorder="1" applyAlignment="1">
      <alignment horizontal="center"/>
    </xf>
    <xf numFmtId="0" fontId="60" fillId="36" borderId="17" xfId="0" applyFont="1" applyFill="1" applyBorder="1" applyAlignment="1">
      <alignment/>
    </xf>
    <xf numFmtId="0" fontId="0" fillId="36" borderId="0" xfId="0" applyFill="1" applyBorder="1" applyAlignment="1">
      <alignment/>
    </xf>
    <xf numFmtId="0" fontId="60" fillId="37" borderId="13" xfId="0" applyFont="1" applyFill="1" applyBorder="1" applyAlignment="1">
      <alignment/>
    </xf>
    <xf numFmtId="0" fontId="54" fillId="37" borderId="15" xfId="0" applyFont="1" applyFill="1" applyBorder="1" applyAlignment="1">
      <alignment/>
    </xf>
    <xf numFmtId="0" fontId="54" fillId="37" borderId="11" xfId="0" applyFont="1" applyFill="1" applyBorder="1" applyAlignment="1">
      <alignment horizontal="center"/>
    </xf>
    <xf numFmtId="0" fontId="60" fillId="37" borderId="14" xfId="0" applyFont="1" applyFill="1" applyBorder="1" applyAlignment="1">
      <alignment horizontal="center"/>
    </xf>
    <xf numFmtId="0" fontId="54" fillId="37" borderId="15" xfId="0" applyFont="1" applyFill="1" applyBorder="1" applyAlignment="1">
      <alignment horizontal="center"/>
    </xf>
    <xf numFmtId="1" fontId="60" fillId="37" borderId="0" xfId="0" applyNumberFormat="1" applyFont="1" applyFill="1" applyAlignment="1">
      <alignment horizontal="center"/>
    </xf>
    <xf numFmtId="2" fontId="55" fillId="37" borderId="11" xfId="0" applyNumberFormat="1" applyFont="1" applyFill="1" applyBorder="1" applyAlignment="1">
      <alignment horizontal="center"/>
    </xf>
    <xf numFmtId="2" fontId="60" fillId="37" borderId="11" xfId="0" applyNumberFormat="1" applyFont="1" applyFill="1" applyBorder="1" applyAlignment="1">
      <alignment/>
    </xf>
    <xf numFmtId="0" fontId="54" fillId="37" borderId="14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4" fillId="37" borderId="16" xfId="0" applyFont="1" applyFill="1" applyBorder="1" applyAlignment="1">
      <alignment horizontal="center"/>
    </xf>
    <xf numFmtId="0" fontId="60" fillId="37" borderId="17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/>
    </xf>
    <xf numFmtId="2" fontId="61" fillId="37" borderId="11" xfId="0" applyNumberFormat="1" applyFont="1" applyFill="1" applyBorder="1" applyAlignment="1">
      <alignment horizontal="center"/>
    </xf>
    <xf numFmtId="0" fontId="60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60" fillId="3" borderId="13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88" fontId="54" fillId="3" borderId="16" xfId="0" applyNumberFormat="1" applyFont="1" applyFill="1" applyBorder="1" applyAlignment="1">
      <alignment horizontal="center"/>
    </xf>
    <xf numFmtId="0" fontId="54" fillId="3" borderId="16" xfId="0" applyFont="1" applyFill="1" applyBorder="1" applyAlignment="1">
      <alignment horizontal="center"/>
    </xf>
    <xf numFmtId="0" fontId="54" fillId="3" borderId="15" xfId="0" applyFont="1" applyFill="1" applyBorder="1" applyAlignment="1">
      <alignment horizontal="center"/>
    </xf>
    <xf numFmtId="1" fontId="60" fillId="3" borderId="0" xfId="0" applyNumberFormat="1" applyFont="1" applyFill="1" applyAlignment="1">
      <alignment horizontal="center"/>
    </xf>
    <xf numFmtId="0" fontId="60" fillId="3" borderId="15" xfId="0" applyFont="1" applyFill="1" applyBorder="1" applyAlignment="1">
      <alignment horizontal="center"/>
    </xf>
    <xf numFmtId="0" fontId="60" fillId="3" borderId="15" xfId="0" applyFont="1" applyFill="1" applyBorder="1" applyAlignment="1">
      <alignment/>
    </xf>
    <xf numFmtId="2" fontId="60" fillId="3" borderId="15" xfId="0" applyNumberFormat="1" applyFont="1" applyFill="1" applyBorder="1" applyAlignment="1">
      <alignment/>
    </xf>
    <xf numFmtId="2" fontId="60" fillId="3" borderId="11" xfId="0" applyNumberFormat="1" applyFont="1" applyFill="1" applyBorder="1" applyAlignment="1">
      <alignment/>
    </xf>
    <xf numFmtId="0" fontId="60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188" fontId="54" fillId="3" borderId="14" xfId="0" applyNumberFormat="1" applyFont="1" applyFill="1" applyBorder="1" applyAlignment="1">
      <alignment horizontal="center"/>
    </xf>
    <xf numFmtId="0" fontId="54" fillId="3" borderId="14" xfId="0" applyFont="1" applyFill="1" applyBorder="1" applyAlignment="1">
      <alignment horizontal="center"/>
    </xf>
    <xf numFmtId="1" fontId="60" fillId="3" borderId="14" xfId="0" applyNumberFormat="1" applyFont="1" applyFill="1" applyBorder="1" applyAlignment="1">
      <alignment horizontal="center"/>
    </xf>
    <xf numFmtId="0" fontId="60" fillId="3" borderId="14" xfId="0" applyFont="1" applyFill="1" applyBorder="1" applyAlignment="1">
      <alignment horizontal="center"/>
    </xf>
    <xf numFmtId="0" fontId="60" fillId="3" borderId="0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188" fontId="54" fillId="3" borderId="13" xfId="0" applyNumberFormat="1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1" fontId="60" fillId="3" borderId="13" xfId="0" applyNumberFormat="1" applyFont="1" applyFill="1" applyBorder="1" applyAlignment="1">
      <alignment horizontal="center"/>
    </xf>
    <xf numFmtId="0" fontId="60" fillId="3" borderId="13" xfId="0" applyFont="1" applyFill="1" applyBorder="1" applyAlignment="1">
      <alignment horizontal="center"/>
    </xf>
    <xf numFmtId="2" fontId="61" fillId="3" borderId="11" xfId="0" applyNumberFormat="1" applyFont="1" applyFill="1" applyBorder="1" applyAlignment="1">
      <alignment horizontal="center"/>
    </xf>
    <xf numFmtId="0" fontId="60" fillId="3" borderId="17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0" xfId="0" applyFill="1" applyAlignment="1">
      <alignment/>
    </xf>
    <xf numFmtId="0" fontId="60" fillId="5" borderId="15" xfId="0" applyFont="1" applyFill="1" applyBorder="1" applyAlignment="1">
      <alignment/>
    </xf>
    <xf numFmtId="0" fontId="60" fillId="5" borderId="15" xfId="0" applyFont="1" applyFill="1" applyBorder="1" applyAlignment="1">
      <alignment horizontal="center"/>
    </xf>
    <xf numFmtId="1" fontId="60" fillId="5" borderId="15" xfId="0" applyNumberFormat="1" applyFont="1" applyFill="1" applyBorder="1" applyAlignment="1">
      <alignment horizontal="center"/>
    </xf>
    <xf numFmtId="2" fontId="60" fillId="5" borderId="15" xfId="0" applyNumberFormat="1" applyFont="1" applyFill="1" applyBorder="1" applyAlignment="1">
      <alignment/>
    </xf>
    <xf numFmtId="2" fontId="60" fillId="5" borderId="11" xfId="0" applyNumberFormat="1" applyFont="1" applyFill="1" applyBorder="1" applyAlignment="1">
      <alignment/>
    </xf>
    <xf numFmtId="0" fontId="60" fillId="5" borderId="14" xfId="0" applyFont="1" applyFill="1" applyBorder="1" applyAlignment="1">
      <alignment/>
    </xf>
    <xf numFmtId="0" fontId="60" fillId="5" borderId="14" xfId="0" applyFont="1" applyFill="1" applyBorder="1" applyAlignment="1">
      <alignment horizontal="center"/>
    </xf>
    <xf numFmtId="1" fontId="60" fillId="5" borderId="14" xfId="0" applyNumberFormat="1" applyFont="1" applyFill="1" applyBorder="1" applyAlignment="1">
      <alignment horizontal="center"/>
    </xf>
    <xf numFmtId="189" fontId="60" fillId="5" borderId="14" xfId="0" applyNumberFormat="1" applyFont="1" applyFill="1" applyBorder="1" applyAlignment="1">
      <alignment/>
    </xf>
    <xf numFmtId="2" fontId="60" fillId="5" borderId="14" xfId="0" applyNumberFormat="1" applyFont="1" applyFill="1" applyBorder="1" applyAlignment="1">
      <alignment/>
    </xf>
    <xf numFmtId="2" fontId="61" fillId="5" borderId="11" xfId="0" applyNumberFormat="1" applyFont="1" applyFill="1" applyBorder="1" applyAlignment="1">
      <alignment horizontal="center"/>
    </xf>
    <xf numFmtId="0" fontId="60" fillId="5" borderId="17" xfId="0" applyFont="1" applyFill="1" applyBorder="1" applyAlignment="1">
      <alignment/>
    </xf>
    <xf numFmtId="0" fontId="0" fillId="5" borderId="0" xfId="0" applyFill="1" applyBorder="1" applyAlignment="1">
      <alignment/>
    </xf>
    <xf numFmtId="0" fontId="60" fillId="16" borderId="16" xfId="0" applyFont="1" applyFill="1" applyBorder="1" applyAlignment="1">
      <alignment horizontal="center"/>
    </xf>
    <xf numFmtId="188" fontId="6" fillId="35" borderId="16" xfId="0" applyNumberFormat="1" applyFont="1" applyFill="1" applyBorder="1" applyAlignment="1">
      <alignment horizontal="center"/>
    </xf>
    <xf numFmtId="188" fontId="6" fillId="35" borderId="14" xfId="0" applyNumberFormat="1" applyFont="1" applyFill="1" applyBorder="1" applyAlignment="1">
      <alignment horizontal="center"/>
    </xf>
    <xf numFmtId="188" fontId="6" fillId="35" borderId="13" xfId="0" applyNumberFormat="1" applyFont="1" applyFill="1" applyBorder="1" applyAlignment="1">
      <alignment horizontal="center"/>
    </xf>
    <xf numFmtId="0" fontId="67" fillId="19" borderId="0" xfId="0" applyFont="1" applyFill="1" applyAlignment="1">
      <alignment/>
    </xf>
    <xf numFmtId="0" fontId="67" fillId="0" borderId="0" xfId="0" applyFont="1" applyFill="1" applyAlignment="1">
      <alignment/>
    </xf>
    <xf numFmtId="0" fontId="55" fillId="36" borderId="11" xfId="0" applyFont="1" applyFill="1" applyBorder="1" applyAlignment="1">
      <alignment horizontal="center"/>
    </xf>
    <xf numFmtId="0" fontId="60" fillId="36" borderId="11" xfId="0" applyFont="1" applyFill="1" applyBorder="1" applyAlignment="1">
      <alignment/>
    </xf>
    <xf numFmtId="0" fontId="61" fillId="36" borderId="11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1" fontId="60" fillId="35" borderId="0" xfId="0" applyNumberFormat="1" applyFont="1" applyFill="1" applyAlignment="1">
      <alignment horizontal="center"/>
    </xf>
    <xf numFmtId="0" fontId="55" fillId="35" borderId="11" xfId="0" applyFont="1" applyFill="1" applyBorder="1" applyAlignment="1">
      <alignment horizontal="center"/>
    </xf>
    <xf numFmtId="0" fontId="60" fillId="35" borderId="11" xfId="0" applyFont="1" applyFill="1" applyBorder="1" applyAlignment="1">
      <alignment/>
    </xf>
    <xf numFmtId="0" fontId="54" fillId="35" borderId="14" xfId="0" applyFont="1" applyFill="1" applyBorder="1" applyAlignment="1">
      <alignment horizontal="center"/>
    </xf>
    <xf numFmtId="0" fontId="54" fillId="35" borderId="14" xfId="0" applyFont="1" applyFill="1" applyBorder="1" applyAlignment="1">
      <alignment/>
    </xf>
    <xf numFmtId="0" fontId="54" fillId="35" borderId="16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35" borderId="13" xfId="0" applyFont="1" applyFill="1" applyBorder="1" applyAlignment="1">
      <alignment/>
    </xf>
    <xf numFmtId="0" fontId="60" fillId="9" borderId="13" xfId="0" applyFont="1" applyFill="1" applyBorder="1" applyAlignment="1">
      <alignment/>
    </xf>
    <xf numFmtId="0" fontId="4" fillId="9" borderId="15" xfId="0" applyFont="1" applyFill="1" applyBorder="1" applyAlignment="1">
      <alignment horizontal="center"/>
    </xf>
    <xf numFmtId="188" fontId="5" fillId="9" borderId="16" xfId="0" applyNumberFormat="1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1" fontId="6" fillId="9" borderId="0" xfId="0" applyNumberFormat="1" applyFont="1" applyFill="1" applyAlignment="1">
      <alignment horizontal="center"/>
    </xf>
    <xf numFmtId="0" fontId="60" fillId="9" borderId="15" xfId="0" applyFont="1" applyFill="1" applyBorder="1" applyAlignment="1">
      <alignment horizontal="center"/>
    </xf>
    <xf numFmtId="0" fontId="60" fillId="9" borderId="15" xfId="0" applyFont="1" applyFill="1" applyBorder="1" applyAlignment="1">
      <alignment/>
    </xf>
    <xf numFmtId="0" fontId="60" fillId="9" borderId="16" xfId="0" applyFont="1" applyFill="1" applyBorder="1" applyAlignment="1">
      <alignment/>
    </xf>
    <xf numFmtId="0" fontId="60" fillId="9" borderId="11" xfId="0" applyFont="1" applyFill="1" applyBorder="1" applyAlignment="1">
      <alignment/>
    </xf>
    <xf numFmtId="0" fontId="60" fillId="9" borderId="14" xfId="0" applyFont="1" applyFill="1" applyBorder="1" applyAlignment="1">
      <alignment/>
    </xf>
    <xf numFmtId="0" fontId="4" fillId="9" borderId="14" xfId="0" applyFont="1" applyFill="1" applyBorder="1" applyAlignment="1">
      <alignment horizontal="center"/>
    </xf>
    <xf numFmtId="188" fontId="5" fillId="9" borderId="14" xfId="0" applyNumberFormat="1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/>
    </xf>
    <xf numFmtId="0" fontId="60" fillId="9" borderId="18" xfId="0" applyFont="1" applyFill="1" applyBorder="1" applyAlignment="1">
      <alignment/>
    </xf>
    <xf numFmtId="0" fontId="60" fillId="9" borderId="0" xfId="0" applyFont="1" applyFill="1" applyBorder="1" applyAlignment="1">
      <alignment/>
    </xf>
    <xf numFmtId="0" fontId="4" fillId="9" borderId="13" xfId="0" applyFont="1" applyFill="1" applyBorder="1" applyAlignment="1">
      <alignment horizontal="center"/>
    </xf>
    <xf numFmtId="188" fontId="5" fillId="9" borderId="13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" fontId="6" fillId="9" borderId="13" xfId="0" applyNumberFormat="1" applyFont="1" applyFill="1" applyBorder="1" applyAlignment="1">
      <alignment horizontal="center"/>
    </xf>
    <xf numFmtId="0" fontId="60" fillId="9" borderId="13" xfId="0" applyFont="1" applyFill="1" applyBorder="1" applyAlignment="1">
      <alignment horizontal="center"/>
    </xf>
    <xf numFmtId="0" fontId="61" fillId="9" borderId="11" xfId="0" applyFont="1" applyFill="1" applyBorder="1" applyAlignment="1">
      <alignment horizontal="center"/>
    </xf>
    <xf numFmtId="0" fontId="60" fillId="9" borderId="17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16" borderId="0" xfId="0" applyFill="1" applyAlignment="1">
      <alignment/>
    </xf>
    <xf numFmtId="0" fontId="60" fillId="16" borderId="15" xfId="0" applyFont="1" applyFill="1" applyBorder="1" applyAlignment="1">
      <alignment horizontal="center"/>
    </xf>
    <xf numFmtId="1" fontId="60" fillId="16" borderId="15" xfId="0" applyNumberFormat="1" applyFont="1" applyFill="1" applyBorder="1" applyAlignment="1">
      <alignment horizontal="center"/>
    </xf>
    <xf numFmtId="0" fontId="60" fillId="16" borderId="19" xfId="0" applyFont="1" applyFill="1" applyBorder="1" applyAlignment="1">
      <alignment/>
    </xf>
    <xf numFmtId="0" fontId="60" fillId="16" borderId="11" xfId="0" applyFont="1" applyFill="1" applyBorder="1" applyAlignment="1">
      <alignment/>
    </xf>
    <xf numFmtId="0" fontId="60" fillId="16" borderId="14" xfId="0" applyFont="1" applyFill="1" applyBorder="1" applyAlignment="1">
      <alignment/>
    </xf>
    <xf numFmtId="0" fontId="60" fillId="16" borderId="14" xfId="0" applyFont="1" applyFill="1" applyBorder="1" applyAlignment="1">
      <alignment horizontal="center"/>
    </xf>
    <xf numFmtId="1" fontId="60" fillId="16" borderId="14" xfId="0" applyNumberFormat="1" applyFont="1" applyFill="1" applyBorder="1" applyAlignment="1">
      <alignment horizontal="center"/>
    </xf>
    <xf numFmtId="0" fontId="60" fillId="16" borderId="18" xfId="0" applyFont="1" applyFill="1" applyBorder="1" applyAlignment="1">
      <alignment/>
    </xf>
    <xf numFmtId="0" fontId="68" fillId="0" borderId="16" xfId="0" applyFont="1" applyFill="1" applyBorder="1" applyAlignment="1">
      <alignment horizontal="center"/>
    </xf>
    <xf numFmtId="0" fontId="61" fillId="36" borderId="16" xfId="0" applyFont="1" applyFill="1" applyBorder="1" applyAlignment="1">
      <alignment/>
    </xf>
    <xf numFmtId="0" fontId="60" fillId="36" borderId="16" xfId="0" applyFont="1" applyFill="1" applyBorder="1" applyAlignment="1">
      <alignment horizontal="center"/>
    </xf>
    <xf numFmtId="0" fontId="61" fillId="36" borderId="16" xfId="0" applyFont="1" applyFill="1" applyBorder="1" applyAlignment="1">
      <alignment horizontal="center"/>
    </xf>
    <xf numFmtId="0" fontId="60" fillId="8" borderId="13" xfId="0" applyFont="1" applyFill="1" applyBorder="1" applyAlignment="1">
      <alignment/>
    </xf>
    <xf numFmtId="0" fontId="54" fillId="8" borderId="15" xfId="0" applyFont="1" applyFill="1" applyBorder="1" applyAlignment="1">
      <alignment/>
    </xf>
    <xf numFmtId="0" fontId="54" fillId="8" borderId="11" xfId="0" applyFont="1" applyFill="1" applyBorder="1" applyAlignment="1">
      <alignment horizontal="center"/>
    </xf>
    <xf numFmtId="188" fontId="60" fillId="8" borderId="0" xfId="0" applyNumberFormat="1" applyFont="1" applyFill="1" applyAlignment="1">
      <alignment horizontal="center"/>
    </xf>
    <xf numFmtId="0" fontId="54" fillId="8" borderId="15" xfId="0" applyFont="1" applyFill="1" applyBorder="1" applyAlignment="1">
      <alignment horizontal="center"/>
    </xf>
    <xf numFmtId="0" fontId="55" fillId="8" borderId="16" xfId="0" applyFont="1" applyFill="1" applyBorder="1" applyAlignment="1">
      <alignment/>
    </xf>
    <xf numFmtId="0" fontId="54" fillId="8" borderId="16" xfId="0" applyFont="1" applyFill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0" fontId="55" fillId="8" borderId="11" xfId="0" applyFont="1" applyFill="1" applyBorder="1" applyAlignment="1">
      <alignment horizontal="center"/>
    </xf>
    <xf numFmtId="0" fontId="60" fillId="8" borderId="11" xfId="0" applyFont="1" applyFill="1" applyBorder="1" applyAlignment="1">
      <alignment/>
    </xf>
    <xf numFmtId="0" fontId="54" fillId="8" borderId="14" xfId="0" applyFont="1" applyFill="1" applyBorder="1" applyAlignment="1">
      <alignment/>
    </xf>
    <xf numFmtId="0" fontId="54" fillId="8" borderId="14" xfId="0" applyFont="1" applyFill="1" applyBorder="1" applyAlignment="1">
      <alignment horizontal="center"/>
    </xf>
    <xf numFmtId="0" fontId="54" fillId="8" borderId="17" xfId="0" applyFont="1" applyFill="1" applyBorder="1" applyAlignment="1">
      <alignment/>
    </xf>
    <xf numFmtId="0" fontId="54" fillId="8" borderId="13" xfId="0" applyFont="1" applyFill="1" applyBorder="1" applyAlignment="1">
      <alignment/>
    </xf>
    <xf numFmtId="0" fontId="54" fillId="8" borderId="13" xfId="0" applyFont="1" applyFill="1" applyBorder="1" applyAlignment="1">
      <alignment horizontal="center"/>
    </xf>
    <xf numFmtId="0" fontId="61" fillId="8" borderId="11" xfId="0" applyFont="1" applyFill="1" applyBorder="1" applyAlignment="1">
      <alignment horizontal="center"/>
    </xf>
    <xf numFmtId="0" fontId="60" fillId="8" borderId="17" xfId="0" applyFont="1" applyFill="1" applyBorder="1" applyAlignment="1">
      <alignment/>
    </xf>
    <xf numFmtId="0" fontId="0" fillId="8" borderId="0" xfId="0" applyFill="1" applyBorder="1" applyAlignment="1">
      <alignment/>
    </xf>
    <xf numFmtId="0" fontId="4" fillId="15" borderId="15" xfId="0" applyFont="1" applyFill="1" applyBorder="1" applyAlignment="1">
      <alignment horizontal="center"/>
    </xf>
    <xf numFmtId="188" fontId="54" fillId="15" borderId="16" xfId="0" applyNumberFormat="1" applyFont="1" applyFill="1" applyBorder="1" applyAlignment="1">
      <alignment horizontal="center"/>
    </xf>
    <xf numFmtId="0" fontId="54" fillId="15" borderId="16" xfId="0" applyFont="1" applyFill="1" applyBorder="1" applyAlignment="1">
      <alignment horizontal="center"/>
    </xf>
    <xf numFmtId="0" fontId="54" fillId="15" borderId="15" xfId="0" applyFont="1" applyFill="1" applyBorder="1" applyAlignment="1">
      <alignment horizontal="center"/>
    </xf>
    <xf numFmtId="188" fontId="6" fillId="15" borderId="0" xfId="0" applyNumberFormat="1" applyFont="1" applyFill="1" applyAlignment="1">
      <alignment horizontal="center"/>
    </xf>
    <xf numFmtId="0" fontId="4" fillId="15" borderId="14" xfId="0" applyFont="1" applyFill="1" applyBorder="1" applyAlignment="1">
      <alignment horizontal="center"/>
    </xf>
    <xf numFmtId="188" fontId="54" fillId="15" borderId="14" xfId="0" applyNumberFormat="1" applyFont="1" applyFill="1" applyBorder="1" applyAlignment="1">
      <alignment horizontal="center"/>
    </xf>
    <xf numFmtId="0" fontId="54" fillId="15" borderId="14" xfId="0" applyFont="1" applyFill="1" applyBorder="1" applyAlignment="1">
      <alignment horizontal="center"/>
    </xf>
    <xf numFmtId="188" fontId="6" fillId="15" borderId="14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188" fontId="54" fillId="15" borderId="13" xfId="0" applyNumberFormat="1" applyFont="1" applyFill="1" applyBorder="1" applyAlignment="1">
      <alignment horizontal="center"/>
    </xf>
    <xf numFmtId="0" fontId="54" fillId="15" borderId="13" xfId="0" applyFont="1" applyFill="1" applyBorder="1" applyAlignment="1">
      <alignment horizontal="center"/>
    </xf>
    <xf numFmtId="188" fontId="6" fillId="15" borderId="13" xfId="0" applyNumberFormat="1" applyFont="1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18" borderId="0" xfId="0" applyFill="1" applyAlignment="1">
      <alignment/>
    </xf>
    <xf numFmtId="0" fontId="60" fillId="18" borderId="15" xfId="0" applyFont="1" applyFill="1" applyBorder="1" applyAlignment="1">
      <alignment/>
    </xf>
    <xf numFmtId="1" fontId="60" fillId="18" borderId="15" xfId="0" applyNumberFormat="1" applyFont="1" applyFill="1" applyBorder="1" applyAlignment="1">
      <alignment horizontal="center"/>
    </xf>
    <xf numFmtId="0" fontId="60" fillId="18" borderId="15" xfId="0" applyFont="1" applyFill="1" applyBorder="1" applyAlignment="1">
      <alignment horizontal="center"/>
    </xf>
    <xf numFmtId="0" fontId="61" fillId="18" borderId="16" xfId="0" applyFont="1" applyFill="1" applyBorder="1" applyAlignment="1">
      <alignment/>
    </xf>
    <xf numFmtId="0" fontId="60" fillId="18" borderId="16" xfId="0" applyFont="1" applyFill="1" applyBorder="1" applyAlignment="1">
      <alignment horizontal="center"/>
    </xf>
    <xf numFmtId="189" fontId="60" fillId="18" borderId="16" xfId="0" applyNumberFormat="1" applyFont="1" applyFill="1" applyBorder="1" applyAlignment="1">
      <alignment horizontal="center"/>
    </xf>
    <xf numFmtId="0" fontId="61" fillId="18" borderId="16" xfId="0" applyFont="1" applyFill="1" applyBorder="1" applyAlignment="1">
      <alignment horizontal="center"/>
    </xf>
    <xf numFmtId="0" fontId="61" fillId="18" borderId="11" xfId="0" applyFont="1" applyFill="1" applyBorder="1" applyAlignment="1">
      <alignment horizontal="center"/>
    </xf>
    <xf numFmtId="0" fontId="60" fillId="18" borderId="11" xfId="0" applyFont="1" applyFill="1" applyBorder="1" applyAlignment="1">
      <alignment/>
    </xf>
    <xf numFmtId="0" fontId="60" fillId="18" borderId="14" xfId="0" applyFont="1" applyFill="1" applyBorder="1" applyAlignment="1">
      <alignment/>
    </xf>
    <xf numFmtId="1" fontId="60" fillId="18" borderId="14" xfId="0" applyNumberFormat="1" applyFont="1" applyFill="1" applyBorder="1" applyAlignment="1">
      <alignment horizontal="center"/>
    </xf>
    <xf numFmtId="0" fontId="60" fillId="18" borderId="14" xfId="0" applyFont="1" applyFill="1" applyBorder="1" applyAlignment="1">
      <alignment horizontal="center"/>
    </xf>
    <xf numFmtId="189" fontId="60" fillId="18" borderId="14" xfId="0" applyNumberFormat="1" applyFont="1" applyFill="1" applyBorder="1" applyAlignment="1">
      <alignment horizontal="center"/>
    </xf>
    <xf numFmtId="189" fontId="60" fillId="18" borderId="14" xfId="0" applyNumberFormat="1" applyFont="1" applyFill="1" applyBorder="1" applyAlignment="1">
      <alignment/>
    </xf>
    <xf numFmtId="190" fontId="60" fillId="18" borderId="14" xfId="0" applyNumberFormat="1" applyFont="1" applyFill="1" applyBorder="1" applyAlignment="1">
      <alignment horizontal="center"/>
    </xf>
    <xf numFmtId="0" fontId="60" fillId="18" borderId="14" xfId="0" applyNumberFormat="1" applyFont="1" applyFill="1" applyBorder="1" applyAlignment="1">
      <alignment horizontal="center"/>
    </xf>
    <xf numFmtId="0" fontId="60" fillId="18" borderId="17" xfId="0" applyFont="1" applyFill="1" applyBorder="1" applyAlignment="1">
      <alignment/>
    </xf>
    <xf numFmtId="0" fontId="0" fillId="18" borderId="0" xfId="0" applyFill="1" applyBorder="1" applyAlignment="1">
      <alignment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70" fillId="0" borderId="16" xfId="0" applyFont="1" applyFill="1" applyBorder="1" applyAlignment="1">
      <alignment horizontal="center"/>
    </xf>
    <xf numFmtId="0" fontId="60" fillId="35" borderId="11" xfId="0" applyFont="1" applyFill="1" applyBorder="1" applyAlignment="1">
      <alignment horizontal="center" vertical="center"/>
    </xf>
    <xf numFmtId="1" fontId="60" fillId="35" borderId="11" xfId="0" applyNumberFormat="1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1" fontId="60" fillId="35" borderId="0" xfId="0" applyNumberFormat="1" applyFont="1" applyFill="1" applyBorder="1" applyAlignment="1">
      <alignment horizontal="center" vertical="center"/>
    </xf>
    <xf numFmtId="0" fontId="54" fillId="9" borderId="15" xfId="0" applyFont="1" applyFill="1" applyBorder="1" applyAlignment="1">
      <alignment/>
    </xf>
    <xf numFmtId="0" fontId="54" fillId="9" borderId="11" xfId="0" applyFont="1" applyFill="1" applyBorder="1" applyAlignment="1">
      <alignment horizontal="center"/>
    </xf>
    <xf numFmtId="1" fontId="60" fillId="9" borderId="0" xfId="0" applyNumberFormat="1" applyFont="1" applyFill="1" applyAlignment="1">
      <alignment horizontal="center"/>
    </xf>
    <xf numFmtId="0" fontId="54" fillId="9" borderId="15" xfId="0" applyFont="1" applyFill="1" applyBorder="1" applyAlignment="1">
      <alignment horizontal="center"/>
    </xf>
    <xf numFmtId="0" fontId="54" fillId="9" borderId="14" xfId="0" applyFont="1" applyFill="1" applyBorder="1" applyAlignment="1">
      <alignment/>
    </xf>
    <xf numFmtId="0" fontId="54" fillId="9" borderId="14" xfId="0" applyFont="1" applyFill="1" applyBorder="1" applyAlignment="1">
      <alignment horizontal="center"/>
    </xf>
    <xf numFmtId="0" fontId="54" fillId="9" borderId="16" xfId="0" applyFont="1" applyFill="1" applyBorder="1" applyAlignment="1">
      <alignment horizontal="center"/>
    </xf>
    <xf numFmtId="0" fontId="54" fillId="9" borderId="13" xfId="0" applyFont="1" applyFill="1" applyBorder="1" applyAlignment="1">
      <alignment/>
    </xf>
    <xf numFmtId="0" fontId="54" fillId="9" borderId="13" xfId="0" applyFont="1" applyFill="1" applyBorder="1" applyAlignment="1">
      <alignment horizontal="center"/>
    </xf>
    <xf numFmtId="0" fontId="60" fillId="18" borderId="13" xfId="0" applyFont="1" applyFill="1" applyBorder="1" applyAlignment="1">
      <alignment/>
    </xf>
    <xf numFmtId="0" fontId="4" fillId="18" borderId="15" xfId="0" applyFont="1" applyFill="1" applyBorder="1" applyAlignment="1">
      <alignment horizontal="center"/>
    </xf>
    <xf numFmtId="188" fontId="54" fillId="18" borderId="16" xfId="0" applyNumberFormat="1" applyFont="1" applyFill="1" applyBorder="1" applyAlignment="1">
      <alignment horizontal="center"/>
    </xf>
    <xf numFmtId="0" fontId="54" fillId="18" borderId="16" xfId="0" applyFont="1" applyFill="1" applyBorder="1" applyAlignment="1">
      <alignment horizontal="center"/>
    </xf>
    <xf numFmtId="0" fontId="54" fillId="18" borderId="15" xfId="0" applyFont="1" applyFill="1" applyBorder="1" applyAlignment="1">
      <alignment horizontal="center"/>
    </xf>
    <xf numFmtId="1" fontId="60" fillId="18" borderId="0" xfId="0" applyNumberFormat="1" applyFont="1" applyFill="1" applyAlignment="1">
      <alignment horizontal="center"/>
    </xf>
    <xf numFmtId="0" fontId="54" fillId="18" borderId="15" xfId="0" applyFont="1" applyFill="1" applyBorder="1" applyAlignment="1">
      <alignment/>
    </xf>
    <xf numFmtId="0" fontId="4" fillId="18" borderId="14" xfId="0" applyFont="1" applyFill="1" applyBorder="1" applyAlignment="1">
      <alignment horizontal="center"/>
    </xf>
    <xf numFmtId="188" fontId="54" fillId="18" borderId="14" xfId="0" applyNumberFormat="1" applyFont="1" applyFill="1" applyBorder="1" applyAlignment="1">
      <alignment horizontal="center"/>
    </xf>
    <xf numFmtId="0" fontId="54" fillId="18" borderId="14" xfId="0" applyFont="1" applyFill="1" applyBorder="1" applyAlignment="1">
      <alignment horizontal="center"/>
    </xf>
    <xf numFmtId="0" fontId="54" fillId="18" borderId="14" xfId="0" applyFont="1" applyFill="1" applyBorder="1" applyAlignment="1">
      <alignment/>
    </xf>
    <xf numFmtId="0" fontId="60" fillId="18" borderId="0" xfId="0" applyFont="1" applyFill="1" applyBorder="1" applyAlignment="1">
      <alignment/>
    </xf>
    <xf numFmtId="0" fontId="4" fillId="18" borderId="13" xfId="0" applyFont="1" applyFill="1" applyBorder="1" applyAlignment="1">
      <alignment horizontal="center"/>
    </xf>
    <xf numFmtId="188" fontId="54" fillId="18" borderId="13" xfId="0" applyNumberFormat="1" applyFont="1" applyFill="1" applyBorder="1" applyAlignment="1">
      <alignment horizontal="center"/>
    </xf>
    <xf numFmtId="0" fontId="54" fillId="18" borderId="13" xfId="0" applyFont="1" applyFill="1" applyBorder="1" applyAlignment="1">
      <alignment horizontal="center"/>
    </xf>
    <xf numFmtId="1" fontId="60" fillId="18" borderId="13" xfId="0" applyNumberFormat="1" applyFont="1" applyFill="1" applyBorder="1" applyAlignment="1">
      <alignment horizontal="center"/>
    </xf>
    <xf numFmtId="0" fontId="60" fillId="18" borderId="13" xfId="0" applyFont="1" applyFill="1" applyBorder="1" applyAlignment="1">
      <alignment horizontal="center"/>
    </xf>
    <xf numFmtId="0" fontId="54" fillId="18" borderId="13" xfId="0" applyFont="1" applyFill="1" applyBorder="1" applyAlignment="1">
      <alignment/>
    </xf>
    <xf numFmtId="0" fontId="60" fillId="19" borderId="11" xfId="0" applyFont="1" applyFill="1" applyBorder="1" applyAlignment="1">
      <alignment/>
    </xf>
    <xf numFmtId="0" fontId="0" fillId="19" borderId="0" xfId="0" applyFill="1" applyAlignment="1">
      <alignment/>
    </xf>
    <xf numFmtId="0" fontId="71" fillId="0" borderId="11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5" fillId="0" borderId="16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3"/>
  <sheetViews>
    <sheetView zoomScale="55" zoomScaleNormal="55" zoomScalePageLayoutView="0" workbookViewId="0" topLeftCell="G42">
      <selection activeCell="AX63" sqref="K62:AX63"/>
    </sheetView>
  </sheetViews>
  <sheetFormatPr defaultColWidth="9.140625" defaultRowHeight="15"/>
  <cols>
    <col min="1" max="1" width="9.00390625" style="60" customWidth="1"/>
    <col min="2" max="2" width="11.28125" style="60" customWidth="1"/>
    <col min="3" max="3" width="10.140625" style="60" customWidth="1"/>
    <col min="4" max="4" width="7.421875" style="60" customWidth="1"/>
    <col min="5" max="5" width="7.00390625" style="60" customWidth="1"/>
    <col min="6" max="6" width="22.140625" style="60" customWidth="1"/>
    <col min="7" max="7" width="5.140625" style="322" customWidth="1"/>
    <col min="8" max="8" width="10.421875" style="60" customWidth="1"/>
    <col min="9" max="9" width="9.00390625" style="60" customWidth="1"/>
    <col min="10" max="49" width="4.140625" style="60" customWidth="1"/>
    <col min="50" max="50" width="6.421875" style="60" customWidth="1"/>
    <col min="51" max="51" width="14.00390625" style="59" customWidth="1"/>
    <col min="52" max="52" width="12.00390625" style="59" customWidth="1"/>
    <col min="53" max="57" width="5.57421875" style="59" customWidth="1"/>
    <col min="58" max="65" width="8.57421875" style="59" customWidth="1"/>
    <col min="66" max="16384" width="9.00390625" style="60" customWidth="1"/>
  </cols>
  <sheetData>
    <row r="1" spans="3:20" ht="27.75">
      <c r="C1" s="359" t="s">
        <v>293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21"/>
    </row>
    <row r="2" ht="24">
      <c r="C2" s="61" t="s">
        <v>299</v>
      </c>
    </row>
    <row r="3" ht="24">
      <c r="C3" s="61" t="s">
        <v>0</v>
      </c>
    </row>
    <row r="4" spans="3:65" s="61" customFormat="1" ht="24">
      <c r="C4" s="61" t="s">
        <v>1</v>
      </c>
      <c r="G4" s="323" t="s">
        <v>2</v>
      </c>
      <c r="O4" s="62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3:65" s="61" customFormat="1" ht="24">
      <c r="C5" s="61" t="s">
        <v>3</v>
      </c>
      <c r="G5" s="32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</row>
    <row r="6" spans="3:65" s="61" customFormat="1" ht="24">
      <c r="C6" s="61" t="s">
        <v>4</v>
      </c>
      <c r="G6" s="323" t="s">
        <v>5</v>
      </c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</row>
    <row r="7" spans="3:65" s="61" customFormat="1" ht="24">
      <c r="C7" s="61" t="s">
        <v>298</v>
      </c>
      <c r="G7" s="32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</row>
    <row r="8" spans="2:51" ht="24">
      <c r="B8" s="362" t="s">
        <v>286</v>
      </c>
      <c r="C8" s="367" t="s">
        <v>6</v>
      </c>
      <c r="D8" s="368" t="s">
        <v>287</v>
      </c>
      <c r="E8" s="367" t="s">
        <v>7</v>
      </c>
      <c r="F8" s="358" t="s">
        <v>8</v>
      </c>
      <c r="G8" s="371" t="s">
        <v>9</v>
      </c>
      <c r="H8" s="358" t="s">
        <v>10</v>
      </c>
      <c r="I8" s="365" t="s">
        <v>12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2" t="s">
        <v>288</v>
      </c>
      <c r="AY8" s="360" t="s">
        <v>290</v>
      </c>
    </row>
    <row r="9" spans="2:51" ht="24">
      <c r="B9" s="363"/>
      <c r="C9" s="367"/>
      <c r="D9" s="369"/>
      <c r="E9" s="367"/>
      <c r="F9" s="358"/>
      <c r="G9" s="371"/>
      <c r="H9" s="358"/>
      <c r="I9" s="64" t="s">
        <v>11</v>
      </c>
      <c r="J9" s="58">
        <v>1</v>
      </c>
      <c r="K9" s="58">
        <v>2</v>
      </c>
      <c r="L9" s="58">
        <v>3</v>
      </c>
      <c r="M9" s="58">
        <v>4</v>
      </c>
      <c r="N9" s="58">
        <v>5</v>
      </c>
      <c r="O9" s="58">
        <v>6</v>
      </c>
      <c r="P9" s="58">
        <v>7</v>
      </c>
      <c r="Q9" s="58">
        <v>8</v>
      </c>
      <c r="R9" s="58">
        <v>9</v>
      </c>
      <c r="S9" s="58">
        <v>10</v>
      </c>
      <c r="T9" s="58">
        <v>11</v>
      </c>
      <c r="U9" s="58">
        <v>12</v>
      </c>
      <c r="V9" s="58">
        <v>13</v>
      </c>
      <c r="W9" s="58">
        <v>14</v>
      </c>
      <c r="X9" s="58">
        <v>15</v>
      </c>
      <c r="Y9" s="58">
        <v>16</v>
      </c>
      <c r="Z9" s="58">
        <v>17</v>
      </c>
      <c r="AA9" s="58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8">
        <v>28</v>
      </c>
      <c r="AL9" s="58">
        <v>29</v>
      </c>
      <c r="AM9" s="58">
        <v>30</v>
      </c>
      <c r="AN9" s="58">
        <v>31</v>
      </c>
      <c r="AO9" s="58">
        <v>32</v>
      </c>
      <c r="AP9" s="58">
        <v>33</v>
      </c>
      <c r="AQ9" s="58">
        <v>34</v>
      </c>
      <c r="AR9" s="58">
        <v>35</v>
      </c>
      <c r="AS9" s="58">
        <v>36</v>
      </c>
      <c r="AT9" s="58">
        <v>37</v>
      </c>
      <c r="AU9" s="58">
        <v>38</v>
      </c>
      <c r="AV9" s="58">
        <v>39</v>
      </c>
      <c r="AW9" s="58">
        <v>40</v>
      </c>
      <c r="AX9" s="364"/>
      <c r="AY9" s="361"/>
    </row>
    <row r="10" spans="2:65" s="65" customFormat="1" ht="24">
      <c r="B10" s="364"/>
      <c r="C10" s="367"/>
      <c r="D10" s="370"/>
      <c r="E10" s="367"/>
      <c r="F10" s="358"/>
      <c r="G10" s="371"/>
      <c r="H10" s="358"/>
      <c r="I10" s="66" t="s">
        <v>285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7">
        <v>1</v>
      </c>
      <c r="AB10" s="67">
        <v>1</v>
      </c>
      <c r="AC10" s="67">
        <v>1</v>
      </c>
      <c r="AD10" s="67">
        <v>1</v>
      </c>
      <c r="AE10" s="67">
        <v>1</v>
      </c>
      <c r="AF10" s="67">
        <v>1</v>
      </c>
      <c r="AG10" s="67">
        <v>1</v>
      </c>
      <c r="AH10" s="67">
        <v>1</v>
      </c>
      <c r="AI10" s="67">
        <v>1</v>
      </c>
      <c r="AJ10" s="67">
        <v>1</v>
      </c>
      <c r="AK10" s="67">
        <v>1</v>
      </c>
      <c r="AL10" s="67">
        <v>1</v>
      </c>
      <c r="AM10" s="67">
        <v>1</v>
      </c>
      <c r="AN10" s="68">
        <v>2</v>
      </c>
      <c r="AO10" s="68">
        <v>2</v>
      </c>
      <c r="AP10" s="68">
        <v>2</v>
      </c>
      <c r="AQ10" s="68">
        <v>2</v>
      </c>
      <c r="AR10" s="68">
        <v>2</v>
      </c>
      <c r="AS10" s="68">
        <v>2</v>
      </c>
      <c r="AT10" s="68">
        <v>2</v>
      </c>
      <c r="AU10" s="324">
        <v>2</v>
      </c>
      <c r="AV10" s="324">
        <v>2</v>
      </c>
      <c r="AW10" s="324">
        <v>2</v>
      </c>
      <c r="AX10" s="58">
        <f>SUM(J10:AW10)</f>
        <v>50</v>
      </c>
      <c r="AY10" s="71" t="s">
        <v>291</v>
      </c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</row>
    <row r="11" spans="1:65" s="56" customFormat="1" ht="24">
      <c r="A11" s="94">
        <v>1</v>
      </c>
      <c r="B11" s="94" t="s">
        <v>178</v>
      </c>
      <c r="C11" s="221">
        <v>1049730147</v>
      </c>
      <c r="D11" s="94">
        <v>1</v>
      </c>
      <c r="E11" s="325">
        <v>1</v>
      </c>
      <c r="F11" s="326">
        <v>1490300121207</v>
      </c>
      <c r="G11" s="92">
        <v>1</v>
      </c>
      <c r="H11" s="94">
        <v>99</v>
      </c>
      <c r="I11" s="94"/>
      <c r="J11" s="92">
        <v>1</v>
      </c>
      <c r="K11" s="92">
        <v>0</v>
      </c>
      <c r="L11" s="92">
        <v>1</v>
      </c>
      <c r="M11" s="92">
        <v>0</v>
      </c>
      <c r="N11" s="92">
        <v>1</v>
      </c>
      <c r="O11" s="92">
        <v>0</v>
      </c>
      <c r="P11" s="92">
        <v>0</v>
      </c>
      <c r="Q11" s="92">
        <v>0</v>
      </c>
      <c r="R11" s="92">
        <v>1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1</v>
      </c>
      <c r="AB11" s="92">
        <v>0</v>
      </c>
      <c r="AC11" s="92">
        <v>0</v>
      </c>
      <c r="AD11" s="94">
        <v>1</v>
      </c>
      <c r="AE11" s="94">
        <v>0</v>
      </c>
      <c r="AF11" s="94">
        <v>0</v>
      </c>
      <c r="AG11" s="94">
        <v>1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2</v>
      </c>
      <c r="AO11" s="94">
        <v>1.5</v>
      </c>
      <c r="AP11" s="94">
        <v>1.5</v>
      </c>
      <c r="AQ11" s="94">
        <v>1.5</v>
      </c>
      <c r="AR11" s="94">
        <v>2</v>
      </c>
      <c r="AS11" s="94">
        <v>1.5</v>
      </c>
      <c r="AT11" s="94">
        <v>1</v>
      </c>
      <c r="AU11" s="94">
        <v>1</v>
      </c>
      <c r="AV11" s="94">
        <v>2</v>
      </c>
      <c r="AW11" s="94">
        <v>0</v>
      </c>
      <c r="AX11" s="106">
        <f>SUM(J11:AW11)</f>
        <v>21</v>
      </c>
      <c r="AY11" s="225">
        <f>6*AX11/50</f>
        <v>2.52</v>
      </c>
      <c r="AZ11" s="72" t="s">
        <v>294</v>
      </c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</row>
    <row r="12" spans="1:65" s="57" customFormat="1" ht="24">
      <c r="A12" s="88">
        <v>2</v>
      </c>
      <c r="B12" s="94" t="s">
        <v>178</v>
      </c>
      <c r="C12" s="221">
        <v>1049730147</v>
      </c>
      <c r="D12" s="96">
        <v>1</v>
      </c>
      <c r="E12" s="325">
        <v>2</v>
      </c>
      <c r="F12" s="326">
        <v>1101501170284</v>
      </c>
      <c r="G12" s="92">
        <v>1</v>
      </c>
      <c r="H12" s="96">
        <v>99</v>
      </c>
      <c r="I12" s="96"/>
      <c r="J12" s="99">
        <v>0</v>
      </c>
      <c r="K12" s="99">
        <v>0</v>
      </c>
      <c r="L12" s="99">
        <v>0</v>
      </c>
      <c r="M12" s="99">
        <v>1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1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1</v>
      </c>
      <c r="AC12" s="99">
        <v>0</v>
      </c>
      <c r="AD12" s="96">
        <v>0</v>
      </c>
      <c r="AE12" s="96">
        <v>1</v>
      </c>
      <c r="AF12" s="96">
        <v>1</v>
      </c>
      <c r="AG12" s="96">
        <v>0</v>
      </c>
      <c r="AH12" s="96">
        <v>0</v>
      </c>
      <c r="AI12" s="96">
        <v>1</v>
      </c>
      <c r="AJ12" s="96">
        <v>0</v>
      </c>
      <c r="AK12" s="96">
        <v>0</v>
      </c>
      <c r="AL12" s="96">
        <v>0</v>
      </c>
      <c r="AM12" s="96">
        <v>0</v>
      </c>
      <c r="AN12" s="96">
        <v>0.5</v>
      </c>
      <c r="AO12" s="96">
        <v>1.5</v>
      </c>
      <c r="AP12" s="96">
        <v>1</v>
      </c>
      <c r="AQ12" s="96">
        <v>1</v>
      </c>
      <c r="AR12" s="96">
        <v>1</v>
      </c>
      <c r="AS12" s="96">
        <v>1</v>
      </c>
      <c r="AT12" s="96">
        <v>2</v>
      </c>
      <c r="AU12" s="96">
        <v>1</v>
      </c>
      <c r="AV12" s="96">
        <v>2</v>
      </c>
      <c r="AW12" s="96">
        <v>0</v>
      </c>
      <c r="AX12" s="106">
        <f aca="true" t="shared" si="0" ref="AX12:AX61">SUM(J12:AW12)</f>
        <v>17</v>
      </c>
      <c r="AY12" s="225">
        <f aca="true" t="shared" si="1" ref="AY12:AY61">6*AX12/50</f>
        <v>2.04</v>
      </c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</row>
    <row r="13" spans="1:65" s="57" customFormat="1" ht="24">
      <c r="A13" s="94">
        <v>3</v>
      </c>
      <c r="B13" s="94" t="s">
        <v>178</v>
      </c>
      <c r="C13" s="221">
        <v>1049730147</v>
      </c>
      <c r="D13" s="96">
        <v>1</v>
      </c>
      <c r="E13" s="325">
        <v>3</v>
      </c>
      <c r="F13" s="326">
        <v>1490300122009</v>
      </c>
      <c r="G13" s="92">
        <v>1</v>
      </c>
      <c r="H13" s="96">
        <v>99</v>
      </c>
      <c r="I13" s="96"/>
      <c r="J13" s="99">
        <v>0</v>
      </c>
      <c r="K13" s="99">
        <v>0</v>
      </c>
      <c r="L13" s="99">
        <v>1</v>
      </c>
      <c r="M13" s="99">
        <v>0</v>
      </c>
      <c r="N13" s="99">
        <v>0</v>
      </c>
      <c r="O13" s="99">
        <v>1</v>
      </c>
      <c r="P13" s="99">
        <v>0</v>
      </c>
      <c r="Q13" s="99">
        <v>1</v>
      </c>
      <c r="R13" s="99">
        <v>1</v>
      </c>
      <c r="S13" s="99">
        <v>1</v>
      </c>
      <c r="T13" s="99">
        <v>1</v>
      </c>
      <c r="U13" s="99">
        <v>1</v>
      </c>
      <c r="V13" s="99">
        <v>0</v>
      </c>
      <c r="W13" s="99">
        <v>0</v>
      </c>
      <c r="X13" s="99">
        <v>1</v>
      </c>
      <c r="Y13" s="99">
        <v>1</v>
      </c>
      <c r="Z13" s="99">
        <v>0</v>
      </c>
      <c r="AA13" s="99">
        <v>0</v>
      </c>
      <c r="AB13" s="99">
        <v>1</v>
      </c>
      <c r="AC13" s="99">
        <v>0</v>
      </c>
      <c r="AD13" s="96">
        <v>1</v>
      </c>
      <c r="AE13" s="96">
        <v>1</v>
      </c>
      <c r="AF13" s="96">
        <v>1</v>
      </c>
      <c r="AG13" s="96">
        <v>1</v>
      </c>
      <c r="AH13" s="96">
        <v>1</v>
      </c>
      <c r="AI13" s="96">
        <v>1</v>
      </c>
      <c r="AJ13" s="96">
        <v>1</v>
      </c>
      <c r="AK13" s="96">
        <v>1</v>
      </c>
      <c r="AL13" s="96">
        <v>1</v>
      </c>
      <c r="AM13" s="96">
        <v>1</v>
      </c>
      <c r="AN13" s="96">
        <v>2</v>
      </c>
      <c r="AO13" s="96">
        <v>1.5</v>
      </c>
      <c r="AP13" s="96">
        <v>1.5</v>
      </c>
      <c r="AQ13" s="96">
        <v>1.5</v>
      </c>
      <c r="AR13" s="96">
        <v>2</v>
      </c>
      <c r="AS13" s="96">
        <v>1.5</v>
      </c>
      <c r="AT13" s="96">
        <v>1.5</v>
      </c>
      <c r="AU13" s="96">
        <v>1</v>
      </c>
      <c r="AV13" s="96">
        <v>2</v>
      </c>
      <c r="AW13" s="96">
        <v>2</v>
      </c>
      <c r="AX13" s="106">
        <f t="shared" si="0"/>
        <v>36.5</v>
      </c>
      <c r="AY13" s="225">
        <f t="shared" si="1"/>
        <v>4.38</v>
      </c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</row>
    <row r="14" spans="1:65" s="57" customFormat="1" ht="24">
      <c r="A14" s="88">
        <v>4</v>
      </c>
      <c r="B14" s="94" t="s">
        <v>178</v>
      </c>
      <c r="C14" s="221">
        <v>1049730147</v>
      </c>
      <c r="D14" s="96">
        <v>1</v>
      </c>
      <c r="E14" s="325">
        <v>4</v>
      </c>
      <c r="F14" s="326">
        <v>1620601179334</v>
      </c>
      <c r="G14" s="92">
        <v>1</v>
      </c>
      <c r="H14" s="96">
        <v>99</v>
      </c>
      <c r="I14" s="96"/>
      <c r="J14" s="99">
        <v>1</v>
      </c>
      <c r="K14" s="99">
        <v>0</v>
      </c>
      <c r="L14" s="99">
        <v>0</v>
      </c>
      <c r="M14" s="99">
        <v>0</v>
      </c>
      <c r="N14" s="99">
        <v>0</v>
      </c>
      <c r="O14" s="99">
        <v>1</v>
      </c>
      <c r="P14" s="99">
        <v>1</v>
      </c>
      <c r="Q14" s="99">
        <v>1</v>
      </c>
      <c r="R14" s="99">
        <v>0</v>
      </c>
      <c r="S14" s="99">
        <v>0</v>
      </c>
      <c r="T14" s="99">
        <v>0</v>
      </c>
      <c r="U14" s="99">
        <v>1</v>
      </c>
      <c r="V14" s="99">
        <v>0</v>
      </c>
      <c r="W14" s="99">
        <v>1</v>
      </c>
      <c r="X14" s="99">
        <v>0</v>
      </c>
      <c r="Y14" s="99">
        <v>1</v>
      </c>
      <c r="Z14" s="99">
        <v>0</v>
      </c>
      <c r="AA14" s="99">
        <v>0</v>
      </c>
      <c r="AB14" s="99">
        <v>0</v>
      </c>
      <c r="AC14" s="99">
        <v>1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1</v>
      </c>
      <c r="AK14" s="96">
        <v>0</v>
      </c>
      <c r="AL14" s="96">
        <v>0</v>
      </c>
      <c r="AM14" s="96">
        <v>0</v>
      </c>
      <c r="AN14" s="96">
        <v>0</v>
      </c>
      <c r="AO14" s="96">
        <v>1.5</v>
      </c>
      <c r="AP14" s="96">
        <v>1</v>
      </c>
      <c r="AQ14" s="96">
        <v>1</v>
      </c>
      <c r="AR14" s="96">
        <v>2</v>
      </c>
      <c r="AS14" s="96">
        <v>1</v>
      </c>
      <c r="AT14" s="96">
        <v>0.5</v>
      </c>
      <c r="AU14" s="96">
        <v>1</v>
      </c>
      <c r="AV14" s="96">
        <v>2</v>
      </c>
      <c r="AW14" s="96">
        <v>2</v>
      </c>
      <c r="AX14" s="106">
        <f t="shared" si="0"/>
        <v>21</v>
      </c>
      <c r="AY14" s="225">
        <f t="shared" si="1"/>
        <v>2.52</v>
      </c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</row>
    <row r="15" spans="1:65" s="57" customFormat="1" ht="24">
      <c r="A15" s="94">
        <v>5</v>
      </c>
      <c r="B15" s="94" t="s">
        <v>178</v>
      </c>
      <c r="C15" s="221">
        <v>1049730147</v>
      </c>
      <c r="D15" s="96">
        <v>1</v>
      </c>
      <c r="E15" s="325">
        <v>5</v>
      </c>
      <c r="F15" s="326">
        <v>1490300119351</v>
      </c>
      <c r="G15" s="92">
        <v>1</v>
      </c>
      <c r="H15" s="96">
        <v>99</v>
      </c>
      <c r="I15" s="96"/>
      <c r="J15" s="99">
        <v>0</v>
      </c>
      <c r="K15" s="99">
        <v>1</v>
      </c>
      <c r="L15" s="99">
        <v>0</v>
      </c>
      <c r="M15" s="99">
        <v>0</v>
      </c>
      <c r="N15" s="99">
        <v>1</v>
      </c>
      <c r="O15" s="99">
        <v>1</v>
      </c>
      <c r="P15" s="99">
        <v>1</v>
      </c>
      <c r="Q15" s="99">
        <v>0</v>
      </c>
      <c r="R15" s="99">
        <v>0</v>
      </c>
      <c r="S15" s="99">
        <v>0</v>
      </c>
      <c r="T15" s="99">
        <v>1</v>
      </c>
      <c r="U15" s="99">
        <v>1</v>
      </c>
      <c r="V15" s="99">
        <v>0</v>
      </c>
      <c r="W15" s="99">
        <v>0</v>
      </c>
      <c r="X15" s="99">
        <v>0</v>
      </c>
      <c r="Y15" s="99">
        <v>1</v>
      </c>
      <c r="Z15" s="99">
        <v>1</v>
      </c>
      <c r="AA15" s="99">
        <v>0</v>
      </c>
      <c r="AB15" s="99">
        <v>0</v>
      </c>
      <c r="AC15" s="99">
        <v>1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96">
        <v>0</v>
      </c>
      <c r="AJ15" s="96">
        <v>0</v>
      </c>
      <c r="AK15" s="96">
        <v>0</v>
      </c>
      <c r="AL15" s="96">
        <v>1</v>
      </c>
      <c r="AM15" s="96">
        <v>0</v>
      </c>
      <c r="AN15" s="96">
        <v>0.5</v>
      </c>
      <c r="AO15" s="96">
        <v>0.5</v>
      </c>
      <c r="AP15" s="96">
        <v>1</v>
      </c>
      <c r="AQ15" s="96">
        <v>0.5</v>
      </c>
      <c r="AR15" s="96">
        <v>1.5</v>
      </c>
      <c r="AS15" s="96">
        <v>0</v>
      </c>
      <c r="AT15" s="96">
        <v>1</v>
      </c>
      <c r="AU15" s="96">
        <v>1</v>
      </c>
      <c r="AV15" s="96">
        <v>2</v>
      </c>
      <c r="AW15" s="96">
        <v>0</v>
      </c>
      <c r="AX15" s="106">
        <f t="shared" si="0"/>
        <v>18</v>
      </c>
      <c r="AY15" s="225">
        <f t="shared" si="1"/>
        <v>2.16</v>
      </c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</row>
    <row r="16" spans="1:65" s="57" customFormat="1" ht="24">
      <c r="A16" s="88">
        <v>6</v>
      </c>
      <c r="B16" s="94" t="s">
        <v>178</v>
      </c>
      <c r="C16" s="221">
        <v>1049730147</v>
      </c>
      <c r="D16" s="96">
        <v>1</v>
      </c>
      <c r="E16" s="325">
        <v>6</v>
      </c>
      <c r="F16" s="326">
        <v>1149900709273</v>
      </c>
      <c r="G16" s="92">
        <v>1</v>
      </c>
      <c r="H16" s="96">
        <v>99</v>
      </c>
      <c r="I16" s="96"/>
      <c r="J16" s="99">
        <v>0</v>
      </c>
      <c r="K16" s="99">
        <v>0</v>
      </c>
      <c r="L16" s="99">
        <v>0</v>
      </c>
      <c r="M16" s="99">
        <v>0</v>
      </c>
      <c r="N16" s="99">
        <v>1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1</v>
      </c>
      <c r="V16" s="99">
        <v>0</v>
      </c>
      <c r="W16" s="99">
        <v>0</v>
      </c>
      <c r="X16" s="99">
        <v>0</v>
      </c>
      <c r="Y16" s="99">
        <v>1</v>
      </c>
      <c r="Z16" s="99">
        <v>0</v>
      </c>
      <c r="AA16" s="99">
        <v>0</v>
      </c>
      <c r="AB16" s="99">
        <v>0</v>
      </c>
      <c r="AC16" s="99">
        <v>1</v>
      </c>
      <c r="AD16" s="96">
        <v>0</v>
      </c>
      <c r="AE16" s="96">
        <v>1</v>
      </c>
      <c r="AF16" s="96">
        <v>0</v>
      </c>
      <c r="AG16" s="96">
        <v>1</v>
      </c>
      <c r="AH16" s="96">
        <v>0</v>
      </c>
      <c r="AI16" s="96">
        <v>0</v>
      </c>
      <c r="AJ16" s="96">
        <v>0</v>
      </c>
      <c r="AK16" s="96">
        <v>0</v>
      </c>
      <c r="AL16" s="96">
        <v>0</v>
      </c>
      <c r="AM16" s="96">
        <v>1</v>
      </c>
      <c r="AN16" s="96">
        <v>0.5</v>
      </c>
      <c r="AO16" s="96">
        <v>1.5</v>
      </c>
      <c r="AP16" s="96">
        <v>1</v>
      </c>
      <c r="AQ16" s="96">
        <v>0.5</v>
      </c>
      <c r="AR16" s="96">
        <v>2</v>
      </c>
      <c r="AS16" s="96">
        <v>0.5</v>
      </c>
      <c r="AT16" s="96">
        <v>2</v>
      </c>
      <c r="AU16" s="96">
        <v>1</v>
      </c>
      <c r="AV16" s="96">
        <v>0</v>
      </c>
      <c r="AW16" s="96">
        <v>0</v>
      </c>
      <c r="AX16" s="106">
        <f t="shared" si="0"/>
        <v>16</v>
      </c>
      <c r="AY16" s="225">
        <f t="shared" si="1"/>
        <v>1.92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</row>
    <row r="17" spans="1:65" s="57" customFormat="1" ht="24">
      <c r="A17" s="94">
        <v>7</v>
      </c>
      <c r="B17" s="94" t="s">
        <v>178</v>
      </c>
      <c r="C17" s="221">
        <v>1049730147</v>
      </c>
      <c r="D17" s="96">
        <v>1</v>
      </c>
      <c r="E17" s="325">
        <v>7</v>
      </c>
      <c r="F17" s="326">
        <v>1499900361860</v>
      </c>
      <c r="G17" s="92">
        <v>1</v>
      </c>
      <c r="H17" s="96">
        <v>99</v>
      </c>
      <c r="I17" s="96"/>
      <c r="J17" s="99">
        <v>0</v>
      </c>
      <c r="K17" s="99">
        <v>1</v>
      </c>
      <c r="L17" s="99">
        <v>0</v>
      </c>
      <c r="M17" s="99">
        <v>0</v>
      </c>
      <c r="N17" s="99">
        <v>0</v>
      </c>
      <c r="O17" s="99">
        <v>1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1</v>
      </c>
      <c r="W17" s="99">
        <v>0</v>
      </c>
      <c r="X17" s="99">
        <v>0</v>
      </c>
      <c r="Y17" s="99">
        <v>0</v>
      </c>
      <c r="Z17" s="99">
        <v>0</v>
      </c>
      <c r="AA17" s="99">
        <v>1</v>
      </c>
      <c r="AB17" s="99">
        <v>0</v>
      </c>
      <c r="AC17" s="99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6">
        <v>1</v>
      </c>
      <c r="AJ17" s="96">
        <v>0</v>
      </c>
      <c r="AK17" s="96">
        <v>0</v>
      </c>
      <c r="AL17" s="96">
        <v>0</v>
      </c>
      <c r="AM17" s="96">
        <v>1</v>
      </c>
      <c r="AN17" s="96">
        <v>1.5</v>
      </c>
      <c r="AO17" s="96">
        <v>1</v>
      </c>
      <c r="AP17" s="96">
        <v>1</v>
      </c>
      <c r="AQ17" s="96">
        <v>1</v>
      </c>
      <c r="AR17" s="96">
        <v>1</v>
      </c>
      <c r="AS17" s="96">
        <v>1</v>
      </c>
      <c r="AT17" s="96">
        <v>0.5</v>
      </c>
      <c r="AU17" s="96">
        <v>1</v>
      </c>
      <c r="AV17" s="96">
        <v>2</v>
      </c>
      <c r="AW17" s="96">
        <v>2</v>
      </c>
      <c r="AX17" s="106">
        <f t="shared" si="0"/>
        <v>18</v>
      </c>
      <c r="AY17" s="225">
        <f t="shared" si="1"/>
        <v>2.16</v>
      </c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</row>
    <row r="18" spans="1:65" s="57" customFormat="1" ht="24">
      <c r="A18" s="88">
        <v>8</v>
      </c>
      <c r="B18" s="94" t="s">
        <v>178</v>
      </c>
      <c r="C18" s="221">
        <v>1049730147</v>
      </c>
      <c r="D18" s="96">
        <v>1</v>
      </c>
      <c r="E18" s="325">
        <v>8</v>
      </c>
      <c r="F18" s="326" t="s">
        <v>300</v>
      </c>
      <c r="G18" s="92">
        <v>1</v>
      </c>
      <c r="H18" s="96">
        <v>99</v>
      </c>
      <c r="I18" s="96"/>
      <c r="J18" s="99">
        <v>0</v>
      </c>
      <c r="K18" s="99">
        <v>1</v>
      </c>
      <c r="L18" s="99">
        <v>0</v>
      </c>
      <c r="M18" s="99">
        <v>0</v>
      </c>
      <c r="N18" s="99">
        <v>0</v>
      </c>
      <c r="O18" s="99">
        <v>1</v>
      </c>
      <c r="P18" s="99">
        <v>1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1</v>
      </c>
      <c r="AC18" s="99">
        <v>0</v>
      </c>
      <c r="AD18" s="96">
        <v>1</v>
      </c>
      <c r="AE18" s="96">
        <v>0</v>
      </c>
      <c r="AF18" s="96">
        <v>0</v>
      </c>
      <c r="AG18" s="96">
        <v>1</v>
      </c>
      <c r="AH18" s="96">
        <v>0</v>
      </c>
      <c r="AI18" s="96">
        <v>1</v>
      </c>
      <c r="AJ18" s="96">
        <v>0</v>
      </c>
      <c r="AK18" s="96">
        <v>0</v>
      </c>
      <c r="AL18" s="96">
        <v>0</v>
      </c>
      <c r="AM18" s="96">
        <v>0</v>
      </c>
      <c r="AN18" s="96">
        <v>1.5</v>
      </c>
      <c r="AO18" s="96">
        <v>0.5</v>
      </c>
      <c r="AP18" s="96">
        <v>1</v>
      </c>
      <c r="AQ18" s="96">
        <v>1.5</v>
      </c>
      <c r="AR18" s="96">
        <v>1</v>
      </c>
      <c r="AS18" s="96">
        <v>0.5</v>
      </c>
      <c r="AT18" s="96">
        <v>1</v>
      </c>
      <c r="AU18" s="96">
        <v>0</v>
      </c>
      <c r="AV18" s="96">
        <v>1</v>
      </c>
      <c r="AW18" s="96">
        <v>0</v>
      </c>
      <c r="AX18" s="106">
        <f t="shared" si="0"/>
        <v>15</v>
      </c>
      <c r="AY18" s="225">
        <f t="shared" si="1"/>
        <v>1.8</v>
      </c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</row>
    <row r="19" spans="1:65" s="57" customFormat="1" ht="24">
      <c r="A19" s="94">
        <v>9</v>
      </c>
      <c r="B19" s="94" t="s">
        <v>178</v>
      </c>
      <c r="C19" s="221">
        <v>1049730147</v>
      </c>
      <c r="D19" s="96">
        <v>1</v>
      </c>
      <c r="E19" s="325">
        <v>9</v>
      </c>
      <c r="F19" s="326">
        <v>1329700005581</v>
      </c>
      <c r="G19" s="92">
        <v>1</v>
      </c>
      <c r="H19" s="96">
        <v>99</v>
      </c>
      <c r="I19" s="96"/>
      <c r="J19" s="99">
        <v>0</v>
      </c>
      <c r="K19" s="99">
        <v>1</v>
      </c>
      <c r="L19" s="99">
        <v>0</v>
      </c>
      <c r="M19" s="99">
        <v>1</v>
      </c>
      <c r="N19" s="99">
        <v>1</v>
      </c>
      <c r="O19" s="99">
        <v>0</v>
      </c>
      <c r="P19" s="99">
        <v>1</v>
      </c>
      <c r="Q19" s="99">
        <v>1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1</v>
      </c>
      <c r="X19" s="99">
        <v>0</v>
      </c>
      <c r="Y19" s="99">
        <v>0</v>
      </c>
      <c r="Z19" s="99">
        <v>0</v>
      </c>
      <c r="AA19" s="99">
        <v>1</v>
      </c>
      <c r="AB19" s="99">
        <v>0</v>
      </c>
      <c r="AC19" s="99">
        <v>0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1</v>
      </c>
      <c r="AJ19" s="96">
        <v>0</v>
      </c>
      <c r="AK19" s="96">
        <v>0</v>
      </c>
      <c r="AL19" s="96">
        <v>0</v>
      </c>
      <c r="AM19" s="96">
        <v>1</v>
      </c>
      <c r="AN19" s="96">
        <v>0</v>
      </c>
      <c r="AO19" s="96">
        <v>1.5</v>
      </c>
      <c r="AP19" s="96">
        <v>1</v>
      </c>
      <c r="AQ19" s="96">
        <v>1.5</v>
      </c>
      <c r="AR19" s="96">
        <v>2</v>
      </c>
      <c r="AS19" s="96">
        <v>0</v>
      </c>
      <c r="AT19" s="96">
        <v>1.5</v>
      </c>
      <c r="AU19" s="96">
        <v>2</v>
      </c>
      <c r="AV19" s="96">
        <v>2</v>
      </c>
      <c r="AW19" s="96">
        <v>0</v>
      </c>
      <c r="AX19" s="106">
        <f t="shared" si="0"/>
        <v>21.5</v>
      </c>
      <c r="AY19" s="225">
        <f t="shared" si="1"/>
        <v>2.58</v>
      </c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</row>
    <row r="20" spans="1:65" s="57" customFormat="1" ht="24">
      <c r="A20" s="88">
        <v>10</v>
      </c>
      <c r="B20" s="94" t="s">
        <v>178</v>
      </c>
      <c r="C20" s="221">
        <v>1049730147</v>
      </c>
      <c r="D20" s="96">
        <v>1</v>
      </c>
      <c r="E20" s="325">
        <v>10</v>
      </c>
      <c r="F20" s="326">
        <v>1499900379157</v>
      </c>
      <c r="G20" s="92">
        <v>1</v>
      </c>
      <c r="H20" s="96">
        <v>99</v>
      </c>
      <c r="I20" s="96"/>
      <c r="J20" s="99">
        <v>1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1</v>
      </c>
      <c r="T20" s="99">
        <v>0</v>
      </c>
      <c r="U20" s="99">
        <v>0</v>
      </c>
      <c r="V20" s="99">
        <v>1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1</v>
      </c>
      <c r="AC20" s="99">
        <v>0</v>
      </c>
      <c r="AD20" s="96">
        <v>1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1</v>
      </c>
      <c r="AL20" s="96">
        <v>1</v>
      </c>
      <c r="AM20" s="96">
        <v>0</v>
      </c>
      <c r="AN20" s="96">
        <v>1.5</v>
      </c>
      <c r="AO20" s="96">
        <v>1.5</v>
      </c>
      <c r="AP20" s="96">
        <v>2</v>
      </c>
      <c r="AQ20" s="96">
        <v>1</v>
      </c>
      <c r="AR20" s="96">
        <v>0.5</v>
      </c>
      <c r="AS20" s="96">
        <v>0.5</v>
      </c>
      <c r="AT20" s="96">
        <v>1.5</v>
      </c>
      <c r="AU20" s="96">
        <v>2</v>
      </c>
      <c r="AV20" s="96">
        <v>0</v>
      </c>
      <c r="AW20" s="96">
        <v>0</v>
      </c>
      <c r="AX20" s="106">
        <f t="shared" si="0"/>
        <v>17.5</v>
      </c>
      <c r="AY20" s="225">
        <f t="shared" si="1"/>
        <v>2.1</v>
      </c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</row>
    <row r="21" spans="1:65" s="57" customFormat="1" ht="24">
      <c r="A21" s="94">
        <v>11</v>
      </c>
      <c r="B21" s="94" t="s">
        <v>178</v>
      </c>
      <c r="C21" s="221">
        <v>1049730147</v>
      </c>
      <c r="D21" s="96">
        <v>1</v>
      </c>
      <c r="E21" s="325">
        <v>11</v>
      </c>
      <c r="F21" s="326">
        <v>3490300111879</v>
      </c>
      <c r="G21" s="92">
        <v>1</v>
      </c>
      <c r="H21" s="96">
        <v>99</v>
      </c>
      <c r="I21" s="96"/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1</v>
      </c>
      <c r="R21" s="99">
        <v>1</v>
      </c>
      <c r="S21" s="99">
        <v>1</v>
      </c>
      <c r="T21" s="99">
        <v>0</v>
      </c>
      <c r="U21" s="99">
        <v>0</v>
      </c>
      <c r="V21" s="99">
        <v>0</v>
      </c>
      <c r="W21" s="99">
        <v>0</v>
      </c>
      <c r="X21" s="99">
        <v>1</v>
      </c>
      <c r="Y21" s="99">
        <v>1</v>
      </c>
      <c r="Z21" s="99">
        <v>0</v>
      </c>
      <c r="AA21" s="99">
        <v>1</v>
      </c>
      <c r="AB21" s="99">
        <v>0</v>
      </c>
      <c r="AC21" s="99">
        <v>1</v>
      </c>
      <c r="AD21" s="96">
        <v>0</v>
      </c>
      <c r="AE21" s="96">
        <v>0</v>
      </c>
      <c r="AF21" s="96">
        <v>0</v>
      </c>
      <c r="AG21" s="96">
        <v>1</v>
      </c>
      <c r="AH21" s="96">
        <v>1</v>
      </c>
      <c r="AI21" s="96">
        <v>0</v>
      </c>
      <c r="AJ21" s="96">
        <v>0</v>
      </c>
      <c r="AK21" s="96">
        <v>0</v>
      </c>
      <c r="AL21" s="96">
        <v>1</v>
      </c>
      <c r="AM21" s="96">
        <v>1</v>
      </c>
      <c r="AN21" s="96">
        <v>0</v>
      </c>
      <c r="AO21" s="96">
        <v>0</v>
      </c>
      <c r="AP21" s="96">
        <v>0.5</v>
      </c>
      <c r="AQ21" s="96">
        <v>0.5</v>
      </c>
      <c r="AR21" s="96">
        <v>0.5</v>
      </c>
      <c r="AS21" s="96">
        <v>0.5</v>
      </c>
      <c r="AT21" s="96">
        <v>0</v>
      </c>
      <c r="AU21" s="96">
        <v>2</v>
      </c>
      <c r="AV21" s="96">
        <v>2</v>
      </c>
      <c r="AW21" s="96">
        <v>0</v>
      </c>
      <c r="AX21" s="106">
        <f t="shared" si="0"/>
        <v>17</v>
      </c>
      <c r="AY21" s="225">
        <f t="shared" si="1"/>
        <v>2.04</v>
      </c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</row>
    <row r="22" spans="1:65" s="57" customFormat="1" ht="24">
      <c r="A22" s="88">
        <v>12</v>
      </c>
      <c r="B22" s="94" t="s">
        <v>178</v>
      </c>
      <c r="C22" s="221">
        <v>1049730147</v>
      </c>
      <c r="D22" s="96">
        <v>1</v>
      </c>
      <c r="E22" s="325">
        <v>12</v>
      </c>
      <c r="F22" s="326">
        <v>1350101641678</v>
      </c>
      <c r="G22" s="99">
        <v>2</v>
      </c>
      <c r="H22" s="96">
        <v>99</v>
      </c>
      <c r="I22" s="96"/>
      <c r="J22" s="99">
        <v>1</v>
      </c>
      <c r="K22" s="99">
        <v>0</v>
      </c>
      <c r="L22" s="99">
        <v>0</v>
      </c>
      <c r="M22" s="99">
        <v>0</v>
      </c>
      <c r="N22" s="99">
        <v>1</v>
      </c>
      <c r="O22" s="99">
        <v>1</v>
      </c>
      <c r="P22" s="99">
        <v>0</v>
      </c>
      <c r="Q22" s="99">
        <v>0</v>
      </c>
      <c r="R22" s="99">
        <v>1</v>
      </c>
      <c r="S22" s="99">
        <v>1</v>
      </c>
      <c r="T22" s="99">
        <v>1</v>
      </c>
      <c r="U22" s="99">
        <v>1</v>
      </c>
      <c r="V22" s="99">
        <v>0</v>
      </c>
      <c r="W22" s="99">
        <v>0</v>
      </c>
      <c r="X22" s="99">
        <v>0</v>
      </c>
      <c r="Y22" s="99">
        <v>1</v>
      </c>
      <c r="Z22" s="99">
        <v>0</v>
      </c>
      <c r="AA22" s="99">
        <v>1</v>
      </c>
      <c r="AB22" s="99">
        <v>1</v>
      </c>
      <c r="AC22" s="99">
        <v>0</v>
      </c>
      <c r="AD22" s="96">
        <v>0</v>
      </c>
      <c r="AE22" s="96">
        <v>1</v>
      </c>
      <c r="AF22" s="96">
        <v>0</v>
      </c>
      <c r="AG22" s="96">
        <v>0</v>
      </c>
      <c r="AH22" s="96">
        <v>1</v>
      </c>
      <c r="AI22" s="96">
        <v>0</v>
      </c>
      <c r="AJ22" s="96">
        <v>1</v>
      </c>
      <c r="AK22" s="96">
        <v>0</v>
      </c>
      <c r="AL22" s="96">
        <v>0</v>
      </c>
      <c r="AM22" s="96">
        <v>0</v>
      </c>
      <c r="AN22" s="96">
        <v>1.5</v>
      </c>
      <c r="AO22" s="96">
        <v>1.5</v>
      </c>
      <c r="AP22" s="96">
        <v>1.5</v>
      </c>
      <c r="AQ22" s="96">
        <v>1.5</v>
      </c>
      <c r="AR22" s="96">
        <v>1.5</v>
      </c>
      <c r="AS22" s="96">
        <v>1</v>
      </c>
      <c r="AT22" s="96">
        <v>1</v>
      </c>
      <c r="AU22" s="96">
        <v>2</v>
      </c>
      <c r="AV22" s="96">
        <v>2</v>
      </c>
      <c r="AW22" s="96">
        <v>2</v>
      </c>
      <c r="AX22" s="106">
        <f t="shared" si="0"/>
        <v>28.5</v>
      </c>
      <c r="AY22" s="225">
        <f t="shared" si="1"/>
        <v>3.42</v>
      </c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</row>
    <row r="23" spans="1:65" s="57" customFormat="1" ht="24">
      <c r="A23" s="94">
        <v>13</v>
      </c>
      <c r="B23" s="94" t="s">
        <v>178</v>
      </c>
      <c r="C23" s="221">
        <v>1049730147</v>
      </c>
      <c r="D23" s="96">
        <v>1</v>
      </c>
      <c r="E23" s="325">
        <v>13</v>
      </c>
      <c r="F23" s="326">
        <v>1490300123081</v>
      </c>
      <c r="G23" s="99">
        <v>2</v>
      </c>
      <c r="H23" s="96">
        <v>99</v>
      </c>
      <c r="I23" s="96"/>
      <c r="J23" s="99">
        <v>1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1</v>
      </c>
      <c r="S23" s="99">
        <v>0</v>
      </c>
      <c r="T23" s="99">
        <v>1</v>
      </c>
      <c r="U23" s="99">
        <v>1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1</v>
      </c>
      <c r="AI23" s="96">
        <v>0</v>
      </c>
      <c r="AJ23" s="96">
        <v>0</v>
      </c>
      <c r="AK23" s="96">
        <v>1</v>
      </c>
      <c r="AL23" s="96">
        <v>1</v>
      </c>
      <c r="AM23" s="96">
        <v>0</v>
      </c>
      <c r="AN23" s="96">
        <v>0</v>
      </c>
      <c r="AO23" s="96">
        <v>1.5</v>
      </c>
      <c r="AP23" s="96">
        <v>2</v>
      </c>
      <c r="AQ23" s="96">
        <v>1</v>
      </c>
      <c r="AR23" s="96">
        <v>2</v>
      </c>
      <c r="AS23" s="96">
        <v>0.5</v>
      </c>
      <c r="AT23" s="96">
        <v>0.5</v>
      </c>
      <c r="AU23" s="96">
        <v>2</v>
      </c>
      <c r="AV23" s="96">
        <v>2</v>
      </c>
      <c r="AW23" s="96">
        <v>2</v>
      </c>
      <c r="AX23" s="106">
        <f t="shared" si="0"/>
        <v>20.5</v>
      </c>
      <c r="AY23" s="225">
        <f t="shared" si="1"/>
        <v>2.46</v>
      </c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</row>
    <row r="24" spans="1:65" s="57" customFormat="1" ht="24">
      <c r="A24" s="88">
        <v>14</v>
      </c>
      <c r="B24" s="94" t="s">
        <v>178</v>
      </c>
      <c r="C24" s="221">
        <v>1049730147</v>
      </c>
      <c r="D24" s="96">
        <v>1</v>
      </c>
      <c r="E24" s="325">
        <v>14</v>
      </c>
      <c r="F24" s="326">
        <v>1490300123846</v>
      </c>
      <c r="G24" s="99">
        <v>2</v>
      </c>
      <c r="H24" s="96">
        <v>99</v>
      </c>
      <c r="I24" s="96"/>
      <c r="J24" s="99">
        <v>0</v>
      </c>
      <c r="K24" s="99">
        <v>0</v>
      </c>
      <c r="L24" s="99">
        <v>1</v>
      </c>
      <c r="M24" s="99">
        <v>0</v>
      </c>
      <c r="N24" s="99">
        <v>0</v>
      </c>
      <c r="O24" s="99">
        <v>0</v>
      </c>
      <c r="P24" s="99">
        <v>1</v>
      </c>
      <c r="Q24" s="99">
        <v>0</v>
      </c>
      <c r="R24" s="99">
        <v>1</v>
      </c>
      <c r="S24" s="99">
        <v>1</v>
      </c>
      <c r="T24" s="99">
        <v>1</v>
      </c>
      <c r="U24" s="99">
        <v>1</v>
      </c>
      <c r="V24" s="99">
        <v>0</v>
      </c>
      <c r="W24" s="99">
        <v>0</v>
      </c>
      <c r="X24" s="99">
        <v>0</v>
      </c>
      <c r="Y24" s="99">
        <v>1</v>
      </c>
      <c r="Z24" s="99">
        <v>1</v>
      </c>
      <c r="AA24" s="99">
        <v>0</v>
      </c>
      <c r="AB24" s="99">
        <v>1</v>
      </c>
      <c r="AC24" s="99">
        <v>0</v>
      </c>
      <c r="AD24" s="96">
        <v>1</v>
      </c>
      <c r="AE24" s="96">
        <v>1</v>
      </c>
      <c r="AF24" s="96">
        <v>1</v>
      </c>
      <c r="AG24" s="96">
        <v>0</v>
      </c>
      <c r="AH24" s="96">
        <v>0</v>
      </c>
      <c r="AI24" s="96">
        <v>1</v>
      </c>
      <c r="AJ24" s="96">
        <v>0</v>
      </c>
      <c r="AK24" s="96">
        <v>0</v>
      </c>
      <c r="AL24" s="96">
        <v>1</v>
      </c>
      <c r="AM24" s="96">
        <v>1</v>
      </c>
      <c r="AN24" s="96">
        <v>1.5</v>
      </c>
      <c r="AO24" s="96">
        <v>1.5</v>
      </c>
      <c r="AP24" s="96">
        <v>1</v>
      </c>
      <c r="AQ24" s="96">
        <v>1</v>
      </c>
      <c r="AR24" s="96">
        <v>2</v>
      </c>
      <c r="AS24" s="96">
        <v>2</v>
      </c>
      <c r="AT24" s="96">
        <v>1.5</v>
      </c>
      <c r="AU24" s="96">
        <v>1</v>
      </c>
      <c r="AV24" s="96">
        <v>2</v>
      </c>
      <c r="AW24" s="96">
        <v>2</v>
      </c>
      <c r="AX24" s="106">
        <f t="shared" si="0"/>
        <v>30.5</v>
      </c>
      <c r="AY24" s="225">
        <f t="shared" si="1"/>
        <v>3.66</v>
      </c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</row>
    <row r="25" spans="1:65" s="57" customFormat="1" ht="24">
      <c r="A25" s="88"/>
      <c r="B25" s="94"/>
      <c r="C25" s="221"/>
      <c r="D25" s="96"/>
      <c r="E25" s="327"/>
      <c r="F25" s="328"/>
      <c r="G25" s="104"/>
      <c r="H25" s="88"/>
      <c r="I25" s="88"/>
      <c r="J25" s="106">
        <f aca="true" t="shared" si="2" ref="J25:AW25">AVERAGE(J11:J24)</f>
        <v>0.35714285714285715</v>
      </c>
      <c r="K25" s="106">
        <f t="shared" si="2"/>
        <v>0.2857142857142857</v>
      </c>
      <c r="L25" s="106">
        <f t="shared" si="2"/>
        <v>0.21428571428571427</v>
      </c>
      <c r="M25" s="106">
        <f t="shared" si="2"/>
        <v>0.14285714285714285</v>
      </c>
      <c r="N25" s="106">
        <f t="shared" si="2"/>
        <v>0.35714285714285715</v>
      </c>
      <c r="O25" s="106">
        <f t="shared" si="2"/>
        <v>0.42857142857142855</v>
      </c>
      <c r="P25" s="106">
        <f t="shared" si="2"/>
        <v>0.35714285714285715</v>
      </c>
      <c r="Q25" s="106">
        <f t="shared" si="2"/>
        <v>0.2857142857142857</v>
      </c>
      <c r="R25" s="106">
        <f t="shared" si="2"/>
        <v>0.42857142857142855</v>
      </c>
      <c r="S25" s="106">
        <f t="shared" si="2"/>
        <v>0.35714285714285715</v>
      </c>
      <c r="T25" s="106">
        <f t="shared" si="2"/>
        <v>0.35714285714285715</v>
      </c>
      <c r="U25" s="106">
        <f t="shared" si="2"/>
        <v>0.5714285714285714</v>
      </c>
      <c r="V25" s="106">
        <f t="shared" si="2"/>
        <v>0.14285714285714285</v>
      </c>
      <c r="W25" s="106">
        <f t="shared" si="2"/>
        <v>0.14285714285714285</v>
      </c>
      <c r="X25" s="106">
        <f t="shared" si="2"/>
        <v>0.14285714285714285</v>
      </c>
      <c r="Y25" s="106">
        <f t="shared" si="2"/>
        <v>0.5</v>
      </c>
      <c r="Z25" s="106">
        <f t="shared" si="2"/>
        <v>0.14285714285714285</v>
      </c>
      <c r="AA25" s="106">
        <f t="shared" si="2"/>
        <v>0.35714285714285715</v>
      </c>
      <c r="AB25" s="106">
        <f t="shared" si="2"/>
        <v>0.42857142857142855</v>
      </c>
      <c r="AC25" s="106">
        <f t="shared" si="2"/>
        <v>0.2857142857142857</v>
      </c>
      <c r="AD25" s="106">
        <f t="shared" si="2"/>
        <v>0.35714285714285715</v>
      </c>
      <c r="AE25" s="106">
        <f t="shared" si="2"/>
        <v>0.35714285714285715</v>
      </c>
      <c r="AF25" s="106">
        <f t="shared" si="2"/>
        <v>0.2857142857142857</v>
      </c>
      <c r="AG25" s="106">
        <f t="shared" si="2"/>
        <v>0.35714285714285715</v>
      </c>
      <c r="AH25" s="106">
        <f t="shared" si="2"/>
        <v>0.2857142857142857</v>
      </c>
      <c r="AI25" s="106">
        <f t="shared" si="2"/>
        <v>0.42857142857142855</v>
      </c>
      <c r="AJ25" s="106">
        <f t="shared" si="2"/>
        <v>0.21428571428571427</v>
      </c>
      <c r="AK25" s="106">
        <f t="shared" si="2"/>
        <v>0.21428571428571427</v>
      </c>
      <c r="AL25" s="106">
        <f t="shared" si="2"/>
        <v>0.42857142857142855</v>
      </c>
      <c r="AM25" s="106">
        <f t="shared" si="2"/>
        <v>0.42857142857142855</v>
      </c>
      <c r="AN25" s="106">
        <f t="shared" si="2"/>
        <v>0.9285714285714286</v>
      </c>
      <c r="AO25" s="106">
        <f t="shared" si="2"/>
        <v>1.2142857142857142</v>
      </c>
      <c r="AP25" s="106">
        <f t="shared" si="2"/>
        <v>1.2142857142857142</v>
      </c>
      <c r="AQ25" s="106">
        <f t="shared" si="2"/>
        <v>1.0714285714285714</v>
      </c>
      <c r="AR25" s="106">
        <f t="shared" si="2"/>
        <v>1.5</v>
      </c>
      <c r="AS25" s="106">
        <f t="shared" si="2"/>
        <v>0.8214285714285714</v>
      </c>
      <c r="AT25" s="106">
        <f t="shared" si="2"/>
        <v>1.1071428571428572</v>
      </c>
      <c r="AU25" s="106">
        <f t="shared" si="2"/>
        <v>1.2857142857142858</v>
      </c>
      <c r="AV25" s="106">
        <f t="shared" si="2"/>
        <v>1.6428571428571428</v>
      </c>
      <c r="AW25" s="106">
        <f t="shared" si="2"/>
        <v>0.8571428571428571</v>
      </c>
      <c r="AX25" s="106">
        <f>AVERAGE(AX11:AX24)</f>
        <v>21.285714285714285</v>
      </c>
      <c r="AY25" s="107" t="s">
        <v>307</v>
      </c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</row>
    <row r="26" spans="1:65" s="57" customFormat="1" ht="24">
      <c r="A26" s="88"/>
      <c r="B26" s="94"/>
      <c r="C26" s="221"/>
      <c r="D26" s="96"/>
      <c r="E26" s="327"/>
      <c r="F26" s="328"/>
      <c r="G26" s="104"/>
      <c r="H26" s="88"/>
      <c r="I26" s="88"/>
      <c r="J26" s="106">
        <f aca="true" t="shared" si="3" ref="J26:AW26">STDEV(J11:J24)</f>
        <v>0.4972451580988469</v>
      </c>
      <c r="K26" s="106">
        <f t="shared" si="3"/>
        <v>0.4688072309384954</v>
      </c>
      <c r="L26" s="106">
        <f t="shared" si="3"/>
        <v>0.4258153136263201</v>
      </c>
      <c r="M26" s="106">
        <f t="shared" si="3"/>
        <v>0.36313651960128146</v>
      </c>
      <c r="N26" s="106">
        <f t="shared" si="3"/>
        <v>0.4972451580988469</v>
      </c>
      <c r="O26" s="106">
        <f t="shared" si="3"/>
        <v>0.5135525910130955</v>
      </c>
      <c r="P26" s="106">
        <f t="shared" si="3"/>
        <v>0.4972451580988469</v>
      </c>
      <c r="Q26" s="106">
        <f t="shared" si="3"/>
        <v>0.4688072309384954</v>
      </c>
      <c r="R26" s="106">
        <f t="shared" si="3"/>
        <v>0.5135525910130955</v>
      </c>
      <c r="S26" s="106">
        <f t="shared" si="3"/>
        <v>0.4972451580988469</v>
      </c>
      <c r="T26" s="106">
        <f t="shared" si="3"/>
        <v>0.4972451580988469</v>
      </c>
      <c r="U26" s="106">
        <f t="shared" si="3"/>
        <v>0.5135525910130955</v>
      </c>
      <c r="V26" s="106">
        <f t="shared" si="3"/>
        <v>0.36313651960128146</v>
      </c>
      <c r="W26" s="106">
        <f t="shared" si="3"/>
        <v>0.36313651960128146</v>
      </c>
      <c r="X26" s="106">
        <f t="shared" si="3"/>
        <v>0.36313651960128146</v>
      </c>
      <c r="Y26" s="106">
        <f t="shared" si="3"/>
        <v>0.5188745216627708</v>
      </c>
      <c r="Z26" s="106">
        <f t="shared" si="3"/>
        <v>0.36313651960128146</v>
      </c>
      <c r="AA26" s="106">
        <f t="shared" si="3"/>
        <v>0.4972451580988469</v>
      </c>
      <c r="AB26" s="106">
        <f t="shared" si="3"/>
        <v>0.5135525910130955</v>
      </c>
      <c r="AC26" s="106">
        <f t="shared" si="3"/>
        <v>0.4688072309384954</v>
      </c>
      <c r="AD26" s="106">
        <f t="shared" si="3"/>
        <v>0.4972451580988469</v>
      </c>
      <c r="AE26" s="106">
        <f t="shared" si="3"/>
        <v>0.4972451580988469</v>
      </c>
      <c r="AF26" s="106">
        <f t="shared" si="3"/>
        <v>0.4688072309384954</v>
      </c>
      <c r="AG26" s="106">
        <f t="shared" si="3"/>
        <v>0.4972451580988469</v>
      </c>
      <c r="AH26" s="106">
        <f t="shared" si="3"/>
        <v>0.4688072309384954</v>
      </c>
      <c r="AI26" s="106">
        <f t="shared" si="3"/>
        <v>0.5135525910130955</v>
      </c>
      <c r="AJ26" s="106">
        <f t="shared" si="3"/>
        <v>0.4258153136263201</v>
      </c>
      <c r="AK26" s="106">
        <f t="shared" si="3"/>
        <v>0.4258153136263201</v>
      </c>
      <c r="AL26" s="106">
        <f t="shared" si="3"/>
        <v>0.5135525910130955</v>
      </c>
      <c r="AM26" s="106">
        <f t="shared" si="3"/>
        <v>0.5135525910130955</v>
      </c>
      <c r="AN26" s="106">
        <f t="shared" si="3"/>
        <v>0.780954614488006</v>
      </c>
      <c r="AO26" s="106">
        <f t="shared" si="3"/>
        <v>0.5081749287811809</v>
      </c>
      <c r="AP26" s="106">
        <f t="shared" si="3"/>
        <v>0.42581531362632014</v>
      </c>
      <c r="AQ26" s="106">
        <f t="shared" si="3"/>
        <v>0.38516444325982147</v>
      </c>
      <c r="AR26" s="106">
        <f t="shared" si="3"/>
        <v>0.5883484054145521</v>
      </c>
      <c r="AS26" s="106">
        <f t="shared" si="3"/>
        <v>0.5753641942665151</v>
      </c>
      <c r="AT26" s="106">
        <f t="shared" si="3"/>
        <v>0.594156526533184</v>
      </c>
      <c r="AU26" s="106">
        <f t="shared" si="3"/>
        <v>0.6112498455021267</v>
      </c>
      <c r="AV26" s="106">
        <f t="shared" si="3"/>
        <v>0.744946343668492</v>
      </c>
      <c r="AW26" s="106">
        <f t="shared" si="3"/>
        <v>1.027105182026191</v>
      </c>
      <c r="AX26" s="106">
        <f>STDEV(AX11:AX24)</f>
        <v>6.25949827712403</v>
      </c>
      <c r="AY26" s="108" t="s">
        <v>308</v>
      </c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</row>
    <row r="27" spans="1:65" s="57" customFormat="1" ht="24">
      <c r="A27" s="231">
        <v>1</v>
      </c>
      <c r="B27" s="329" t="s">
        <v>169</v>
      </c>
      <c r="C27" s="330">
        <v>1049730136</v>
      </c>
      <c r="D27" s="241">
        <v>1</v>
      </c>
      <c r="E27" s="329">
        <v>1</v>
      </c>
      <c r="F27" s="331">
        <v>1490300122793</v>
      </c>
      <c r="G27" s="332">
        <v>1</v>
      </c>
      <c r="H27" s="329">
        <v>99</v>
      </c>
      <c r="I27" s="329"/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0</v>
      </c>
      <c r="R27" s="332">
        <v>1</v>
      </c>
      <c r="S27" s="332">
        <v>0</v>
      </c>
      <c r="T27" s="332">
        <v>1</v>
      </c>
      <c r="U27" s="332">
        <v>0</v>
      </c>
      <c r="V27" s="332">
        <v>0</v>
      </c>
      <c r="W27" s="332">
        <v>0</v>
      </c>
      <c r="X27" s="332">
        <v>1</v>
      </c>
      <c r="Y27" s="332">
        <v>0</v>
      </c>
      <c r="Z27" s="332">
        <v>1</v>
      </c>
      <c r="AA27" s="332">
        <v>0</v>
      </c>
      <c r="AB27" s="332">
        <v>0</v>
      </c>
      <c r="AC27" s="332">
        <v>0</v>
      </c>
      <c r="AD27" s="329">
        <v>1</v>
      </c>
      <c r="AE27" s="329">
        <v>0</v>
      </c>
      <c r="AF27" s="329">
        <v>0</v>
      </c>
      <c r="AG27" s="329">
        <v>1</v>
      </c>
      <c r="AH27" s="329">
        <v>1</v>
      </c>
      <c r="AI27" s="329">
        <v>0</v>
      </c>
      <c r="AJ27" s="329">
        <v>1</v>
      </c>
      <c r="AK27" s="329">
        <v>0</v>
      </c>
      <c r="AL27" s="329">
        <v>0</v>
      </c>
      <c r="AM27" s="329">
        <v>0</v>
      </c>
      <c r="AN27" s="329">
        <v>1.5</v>
      </c>
      <c r="AO27" s="329">
        <v>0.5</v>
      </c>
      <c r="AP27" s="329">
        <v>0.5</v>
      </c>
      <c r="AQ27" s="329">
        <v>0.5</v>
      </c>
      <c r="AR27" s="329">
        <v>1.5</v>
      </c>
      <c r="AS27" s="329">
        <v>1</v>
      </c>
      <c r="AT27" s="329">
        <v>0.5</v>
      </c>
      <c r="AU27" s="329">
        <v>1</v>
      </c>
      <c r="AV27" s="329">
        <v>1</v>
      </c>
      <c r="AW27" s="329">
        <v>2</v>
      </c>
      <c r="AX27" s="254">
        <f t="shared" si="0"/>
        <v>19</v>
      </c>
      <c r="AY27" s="240">
        <f t="shared" si="1"/>
        <v>2.28</v>
      </c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</row>
    <row r="28" spans="1:65" s="57" customFormat="1" ht="24">
      <c r="A28" s="231">
        <v>2</v>
      </c>
      <c r="B28" s="329" t="s">
        <v>169</v>
      </c>
      <c r="C28" s="330">
        <v>1049730136</v>
      </c>
      <c r="D28" s="241">
        <v>1</v>
      </c>
      <c r="E28" s="333">
        <v>2</v>
      </c>
      <c r="F28" s="331">
        <v>1490300121762</v>
      </c>
      <c r="G28" s="334">
        <v>1</v>
      </c>
      <c r="H28" s="333">
        <v>99</v>
      </c>
      <c r="I28" s="333"/>
      <c r="J28" s="334">
        <v>1</v>
      </c>
      <c r="K28" s="334">
        <v>0</v>
      </c>
      <c r="L28" s="334">
        <v>0</v>
      </c>
      <c r="M28" s="334">
        <v>0</v>
      </c>
      <c r="N28" s="334">
        <v>1</v>
      </c>
      <c r="O28" s="334">
        <v>1</v>
      </c>
      <c r="P28" s="334">
        <v>1</v>
      </c>
      <c r="Q28" s="334">
        <v>1</v>
      </c>
      <c r="R28" s="334">
        <v>1</v>
      </c>
      <c r="S28" s="334">
        <v>1</v>
      </c>
      <c r="T28" s="334">
        <v>1</v>
      </c>
      <c r="U28" s="334">
        <v>1</v>
      </c>
      <c r="V28" s="334">
        <v>0</v>
      </c>
      <c r="W28" s="334">
        <v>1</v>
      </c>
      <c r="X28" s="334">
        <v>0</v>
      </c>
      <c r="Y28" s="334">
        <v>1</v>
      </c>
      <c r="Z28" s="334">
        <v>0</v>
      </c>
      <c r="AA28" s="334">
        <v>0</v>
      </c>
      <c r="AB28" s="334">
        <v>1</v>
      </c>
      <c r="AC28" s="334">
        <v>0</v>
      </c>
      <c r="AD28" s="333">
        <v>1</v>
      </c>
      <c r="AE28" s="333">
        <v>1</v>
      </c>
      <c r="AF28" s="333">
        <v>0</v>
      </c>
      <c r="AG28" s="333">
        <v>0</v>
      </c>
      <c r="AH28" s="333">
        <v>0</v>
      </c>
      <c r="AI28" s="333">
        <v>0</v>
      </c>
      <c r="AJ28" s="333">
        <v>0</v>
      </c>
      <c r="AK28" s="333">
        <v>0</v>
      </c>
      <c r="AL28" s="333">
        <v>1</v>
      </c>
      <c r="AM28" s="333">
        <v>0</v>
      </c>
      <c r="AN28" s="333">
        <v>2</v>
      </c>
      <c r="AO28" s="333">
        <v>1</v>
      </c>
      <c r="AP28" s="333">
        <v>1</v>
      </c>
      <c r="AQ28" s="333">
        <v>1.5</v>
      </c>
      <c r="AR28" s="333">
        <v>0.5</v>
      </c>
      <c r="AS28" s="333">
        <v>0.5</v>
      </c>
      <c r="AT28" s="333">
        <v>2</v>
      </c>
      <c r="AU28" s="333">
        <v>2</v>
      </c>
      <c r="AV28" s="333">
        <v>1</v>
      </c>
      <c r="AW28" s="333">
        <v>2</v>
      </c>
      <c r="AX28" s="254">
        <f t="shared" si="0"/>
        <v>28.5</v>
      </c>
      <c r="AY28" s="240">
        <f t="shared" si="1"/>
        <v>3.42</v>
      </c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</row>
    <row r="29" spans="1:65" s="57" customFormat="1" ht="24">
      <c r="A29" s="231">
        <v>3</v>
      </c>
      <c r="B29" s="329" t="s">
        <v>169</v>
      </c>
      <c r="C29" s="330">
        <v>1049730136</v>
      </c>
      <c r="D29" s="241">
        <v>1</v>
      </c>
      <c r="E29" s="329">
        <v>3</v>
      </c>
      <c r="F29" s="331">
        <v>1490300122963</v>
      </c>
      <c r="G29" s="334">
        <v>1</v>
      </c>
      <c r="H29" s="333">
        <v>99</v>
      </c>
      <c r="I29" s="333"/>
      <c r="J29" s="334">
        <v>1</v>
      </c>
      <c r="K29" s="334">
        <v>1</v>
      </c>
      <c r="L29" s="334">
        <v>0</v>
      </c>
      <c r="M29" s="334">
        <v>0</v>
      </c>
      <c r="N29" s="334">
        <v>0</v>
      </c>
      <c r="O29" s="334">
        <v>1</v>
      </c>
      <c r="P29" s="334">
        <v>1</v>
      </c>
      <c r="Q29" s="334">
        <v>1</v>
      </c>
      <c r="R29" s="334">
        <v>1</v>
      </c>
      <c r="S29" s="334">
        <v>0</v>
      </c>
      <c r="T29" s="334">
        <v>1</v>
      </c>
      <c r="U29" s="334">
        <v>1</v>
      </c>
      <c r="V29" s="334">
        <v>1</v>
      </c>
      <c r="W29" s="334">
        <v>1</v>
      </c>
      <c r="X29" s="334">
        <v>1</v>
      </c>
      <c r="Y29" s="334">
        <v>0</v>
      </c>
      <c r="Z29" s="334">
        <v>1</v>
      </c>
      <c r="AA29" s="334">
        <v>1</v>
      </c>
      <c r="AB29" s="334">
        <v>1</v>
      </c>
      <c r="AC29" s="334">
        <v>0</v>
      </c>
      <c r="AD29" s="333">
        <v>1</v>
      </c>
      <c r="AE29" s="333">
        <v>1</v>
      </c>
      <c r="AF29" s="333">
        <v>0</v>
      </c>
      <c r="AG29" s="333">
        <v>1</v>
      </c>
      <c r="AH29" s="333">
        <v>1</v>
      </c>
      <c r="AI29" s="333">
        <v>1</v>
      </c>
      <c r="AJ29" s="333">
        <v>1</v>
      </c>
      <c r="AK29" s="333">
        <v>0</v>
      </c>
      <c r="AL29" s="333">
        <v>1</v>
      </c>
      <c r="AM29" s="333">
        <v>1</v>
      </c>
      <c r="AN29" s="333">
        <v>0.5</v>
      </c>
      <c r="AO29" s="333">
        <v>1</v>
      </c>
      <c r="AP29" s="333">
        <v>1</v>
      </c>
      <c r="AQ29" s="333">
        <v>1.5</v>
      </c>
      <c r="AR29" s="333">
        <v>2</v>
      </c>
      <c r="AS29" s="333">
        <v>1</v>
      </c>
      <c r="AT29" s="333">
        <v>1</v>
      </c>
      <c r="AU29" s="333">
        <v>1</v>
      </c>
      <c r="AV29" s="333">
        <v>1</v>
      </c>
      <c r="AW29" s="333">
        <v>2</v>
      </c>
      <c r="AX29" s="254">
        <f t="shared" si="0"/>
        <v>34</v>
      </c>
      <c r="AY29" s="240">
        <f t="shared" si="1"/>
        <v>4.08</v>
      </c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</row>
    <row r="30" spans="1:65" s="57" customFormat="1" ht="24">
      <c r="A30" s="231">
        <v>4</v>
      </c>
      <c r="B30" s="329" t="s">
        <v>169</v>
      </c>
      <c r="C30" s="330">
        <v>1049730136</v>
      </c>
      <c r="D30" s="241">
        <v>1</v>
      </c>
      <c r="E30" s="333">
        <v>4</v>
      </c>
      <c r="F30" s="331">
        <v>1490300121002</v>
      </c>
      <c r="G30" s="334">
        <v>1</v>
      </c>
      <c r="H30" s="333">
        <v>99</v>
      </c>
      <c r="I30" s="333"/>
      <c r="J30" s="334">
        <v>1</v>
      </c>
      <c r="K30" s="334">
        <v>0</v>
      </c>
      <c r="L30" s="334">
        <v>1</v>
      </c>
      <c r="M30" s="334">
        <v>0</v>
      </c>
      <c r="N30" s="334">
        <v>0</v>
      </c>
      <c r="O30" s="334">
        <v>0</v>
      </c>
      <c r="P30" s="334">
        <v>1</v>
      </c>
      <c r="Q30" s="334">
        <v>0</v>
      </c>
      <c r="R30" s="334">
        <v>0</v>
      </c>
      <c r="S30" s="334">
        <v>1</v>
      </c>
      <c r="T30" s="334">
        <v>1</v>
      </c>
      <c r="U30" s="334">
        <v>1</v>
      </c>
      <c r="V30" s="334">
        <v>1</v>
      </c>
      <c r="W30" s="334">
        <v>0</v>
      </c>
      <c r="X30" s="334">
        <v>1</v>
      </c>
      <c r="Y30" s="334">
        <v>0</v>
      </c>
      <c r="Z30" s="334">
        <v>0</v>
      </c>
      <c r="AA30" s="334">
        <v>0</v>
      </c>
      <c r="AB30" s="334">
        <v>1</v>
      </c>
      <c r="AC30" s="334">
        <v>1</v>
      </c>
      <c r="AD30" s="333">
        <v>1</v>
      </c>
      <c r="AE30" s="333">
        <v>1</v>
      </c>
      <c r="AF30" s="333">
        <v>0</v>
      </c>
      <c r="AG30" s="333">
        <v>0</v>
      </c>
      <c r="AH30" s="333">
        <v>1</v>
      </c>
      <c r="AI30" s="333">
        <v>1</v>
      </c>
      <c r="AJ30" s="333">
        <v>1</v>
      </c>
      <c r="AK30" s="333">
        <v>0</v>
      </c>
      <c r="AL30" s="333">
        <v>1</v>
      </c>
      <c r="AM30" s="333">
        <v>1</v>
      </c>
      <c r="AN30" s="333">
        <v>1.5</v>
      </c>
      <c r="AO30" s="333">
        <v>1.5</v>
      </c>
      <c r="AP30" s="333">
        <v>1</v>
      </c>
      <c r="AQ30" s="333">
        <v>1</v>
      </c>
      <c r="AR30" s="333">
        <v>2</v>
      </c>
      <c r="AS30" s="333">
        <v>2</v>
      </c>
      <c r="AT30" s="333">
        <v>1</v>
      </c>
      <c r="AU30" s="333">
        <v>1</v>
      </c>
      <c r="AV30" s="333">
        <v>1</v>
      </c>
      <c r="AW30" s="333">
        <v>2</v>
      </c>
      <c r="AX30" s="254">
        <f t="shared" si="0"/>
        <v>31</v>
      </c>
      <c r="AY30" s="240">
        <f t="shared" si="1"/>
        <v>3.72</v>
      </c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</row>
    <row r="31" spans="1:65" s="57" customFormat="1" ht="24">
      <c r="A31" s="231"/>
      <c r="B31" s="329"/>
      <c r="C31" s="335"/>
      <c r="D31" s="255"/>
      <c r="E31" s="336"/>
      <c r="F31" s="331"/>
      <c r="G31" s="337"/>
      <c r="H31" s="336"/>
      <c r="I31" s="336"/>
      <c r="J31" s="254">
        <f aca="true" t="shared" si="4" ref="J31:AW31">AVERAGE(J27:J30)</f>
        <v>0.75</v>
      </c>
      <c r="K31" s="254">
        <f t="shared" si="4"/>
        <v>0.25</v>
      </c>
      <c r="L31" s="254">
        <f t="shared" si="4"/>
        <v>0.25</v>
      </c>
      <c r="M31" s="254">
        <f t="shared" si="4"/>
        <v>0</v>
      </c>
      <c r="N31" s="254">
        <f t="shared" si="4"/>
        <v>0.25</v>
      </c>
      <c r="O31" s="254">
        <f t="shared" si="4"/>
        <v>0.75</v>
      </c>
      <c r="P31" s="254">
        <f t="shared" si="4"/>
        <v>0.75</v>
      </c>
      <c r="Q31" s="254">
        <f t="shared" si="4"/>
        <v>0.5</v>
      </c>
      <c r="R31" s="254">
        <f t="shared" si="4"/>
        <v>0.75</v>
      </c>
      <c r="S31" s="254">
        <f t="shared" si="4"/>
        <v>0.5</v>
      </c>
      <c r="T31" s="254">
        <f t="shared" si="4"/>
        <v>1</v>
      </c>
      <c r="U31" s="254">
        <f t="shared" si="4"/>
        <v>0.75</v>
      </c>
      <c r="V31" s="254">
        <f t="shared" si="4"/>
        <v>0.5</v>
      </c>
      <c r="W31" s="254">
        <f t="shared" si="4"/>
        <v>0.5</v>
      </c>
      <c r="X31" s="254">
        <f t="shared" si="4"/>
        <v>0.75</v>
      </c>
      <c r="Y31" s="254">
        <f t="shared" si="4"/>
        <v>0.25</v>
      </c>
      <c r="Z31" s="254">
        <f t="shared" si="4"/>
        <v>0.5</v>
      </c>
      <c r="AA31" s="254">
        <f t="shared" si="4"/>
        <v>0.25</v>
      </c>
      <c r="AB31" s="254">
        <f t="shared" si="4"/>
        <v>0.75</v>
      </c>
      <c r="AC31" s="254">
        <f t="shared" si="4"/>
        <v>0.25</v>
      </c>
      <c r="AD31" s="254">
        <f t="shared" si="4"/>
        <v>1</v>
      </c>
      <c r="AE31" s="254">
        <f t="shared" si="4"/>
        <v>0.75</v>
      </c>
      <c r="AF31" s="254">
        <f t="shared" si="4"/>
        <v>0</v>
      </c>
      <c r="AG31" s="254">
        <f t="shared" si="4"/>
        <v>0.5</v>
      </c>
      <c r="AH31" s="254">
        <f t="shared" si="4"/>
        <v>0.75</v>
      </c>
      <c r="AI31" s="254">
        <f t="shared" si="4"/>
        <v>0.5</v>
      </c>
      <c r="AJ31" s="254">
        <f t="shared" si="4"/>
        <v>0.75</v>
      </c>
      <c r="AK31" s="254">
        <f t="shared" si="4"/>
        <v>0</v>
      </c>
      <c r="AL31" s="254">
        <f t="shared" si="4"/>
        <v>0.75</v>
      </c>
      <c r="AM31" s="254">
        <f t="shared" si="4"/>
        <v>0.5</v>
      </c>
      <c r="AN31" s="254">
        <f t="shared" si="4"/>
        <v>1.375</v>
      </c>
      <c r="AO31" s="254">
        <f t="shared" si="4"/>
        <v>1</v>
      </c>
      <c r="AP31" s="254">
        <f t="shared" si="4"/>
        <v>0.875</v>
      </c>
      <c r="AQ31" s="254">
        <f t="shared" si="4"/>
        <v>1.125</v>
      </c>
      <c r="AR31" s="254">
        <f t="shared" si="4"/>
        <v>1.5</v>
      </c>
      <c r="AS31" s="254">
        <f t="shared" si="4"/>
        <v>1.125</v>
      </c>
      <c r="AT31" s="254">
        <f t="shared" si="4"/>
        <v>1.125</v>
      </c>
      <c r="AU31" s="254">
        <f t="shared" si="4"/>
        <v>1.25</v>
      </c>
      <c r="AV31" s="254">
        <f t="shared" si="4"/>
        <v>1</v>
      </c>
      <c r="AW31" s="254">
        <f t="shared" si="4"/>
        <v>2</v>
      </c>
      <c r="AX31" s="254">
        <f>AVERAGE(AX27:AX30)</f>
        <v>28.125</v>
      </c>
      <c r="AY31" s="255" t="s">
        <v>307</v>
      </c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</row>
    <row r="32" spans="1:65" s="57" customFormat="1" ht="24">
      <c r="A32" s="231"/>
      <c r="B32" s="329"/>
      <c r="C32" s="335"/>
      <c r="D32" s="255"/>
      <c r="E32" s="336"/>
      <c r="F32" s="331"/>
      <c r="G32" s="337"/>
      <c r="H32" s="336"/>
      <c r="I32" s="336"/>
      <c r="J32" s="254">
        <f aca="true" t="shared" si="5" ref="J32:AW32">STDEV(J27:J30)</f>
        <v>0.5</v>
      </c>
      <c r="K32" s="254">
        <f t="shared" si="5"/>
        <v>0.5</v>
      </c>
      <c r="L32" s="254">
        <f t="shared" si="5"/>
        <v>0.5</v>
      </c>
      <c r="M32" s="254">
        <f t="shared" si="5"/>
        <v>0</v>
      </c>
      <c r="N32" s="254">
        <f t="shared" si="5"/>
        <v>0.5</v>
      </c>
      <c r="O32" s="254">
        <f t="shared" si="5"/>
        <v>0.5</v>
      </c>
      <c r="P32" s="254">
        <f t="shared" si="5"/>
        <v>0.5</v>
      </c>
      <c r="Q32" s="254">
        <f t="shared" si="5"/>
        <v>0.5773502691896257</v>
      </c>
      <c r="R32" s="254">
        <f t="shared" si="5"/>
        <v>0.5</v>
      </c>
      <c r="S32" s="254">
        <f t="shared" si="5"/>
        <v>0.5773502691896257</v>
      </c>
      <c r="T32" s="254">
        <f t="shared" si="5"/>
        <v>0</v>
      </c>
      <c r="U32" s="254">
        <f t="shared" si="5"/>
        <v>0.5</v>
      </c>
      <c r="V32" s="254">
        <f t="shared" si="5"/>
        <v>0.5773502691896257</v>
      </c>
      <c r="W32" s="254">
        <f t="shared" si="5"/>
        <v>0.5773502691896257</v>
      </c>
      <c r="X32" s="254">
        <f t="shared" si="5"/>
        <v>0.5</v>
      </c>
      <c r="Y32" s="254">
        <f t="shared" si="5"/>
        <v>0.5</v>
      </c>
      <c r="Z32" s="254">
        <f t="shared" si="5"/>
        <v>0.5773502691896257</v>
      </c>
      <c r="AA32" s="254">
        <f t="shared" si="5"/>
        <v>0.5</v>
      </c>
      <c r="AB32" s="254">
        <f t="shared" si="5"/>
        <v>0.5</v>
      </c>
      <c r="AC32" s="254">
        <f t="shared" si="5"/>
        <v>0.5</v>
      </c>
      <c r="AD32" s="254">
        <f t="shared" si="5"/>
        <v>0</v>
      </c>
      <c r="AE32" s="254">
        <f t="shared" si="5"/>
        <v>0.5</v>
      </c>
      <c r="AF32" s="254">
        <f t="shared" si="5"/>
        <v>0</v>
      </c>
      <c r="AG32" s="254">
        <f t="shared" si="5"/>
        <v>0.5773502691896257</v>
      </c>
      <c r="AH32" s="254">
        <f t="shared" si="5"/>
        <v>0.5</v>
      </c>
      <c r="AI32" s="254">
        <f t="shared" si="5"/>
        <v>0.5773502691896257</v>
      </c>
      <c r="AJ32" s="254">
        <f t="shared" si="5"/>
        <v>0.5</v>
      </c>
      <c r="AK32" s="254">
        <f t="shared" si="5"/>
        <v>0</v>
      </c>
      <c r="AL32" s="254">
        <f t="shared" si="5"/>
        <v>0.5</v>
      </c>
      <c r="AM32" s="254">
        <f t="shared" si="5"/>
        <v>0.5773502691896257</v>
      </c>
      <c r="AN32" s="254">
        <f t="shared" si="5"/>
        <v>0.6291528696058958</v>
      </c>
      <c r="AO32" s="254">
        <f t="shared" si="5"/>
        <v>0.408248290463863</v>
      </c>
      <c r="AP32" s="254">
        <f t="shared" si="5"/>
        <v>0.25</v>
      </c>
      <c r="AQ32" s="254">
        <f t="shared" si="5"/>
        <v>0.47871355387816905</v>
      </c>
      <c r="AR32" s="254">
        <f t="shared" si="5"/>
        <v>0.7071067811865476</v>
      </c>
      <c r="AS32" s="254">
        <f t="shared" si="5"/>
        <v>0.6291528696058958</v>
      </c>
      <c r="AT32" s="254">
        <f t="shared" si="5"/>
        <v>0.6291528696058958</v>
      </c>
      <c r="AU32" s="254">
        <f t="shared" si="5"/>
        <v>0.5</v>
      </c>
      <c r="AV32" s="254">
        <f t="shared" si="5"/>
        <v>0</v>
      </c>
      <c r="AW32" s="254">
        <f t="shared" si="5"/>
        <v>0</v>
      </c>
      <c r="AX32" s="254">
        <f>STDEV(AX27:AX30)</f>
        <v>6.485560885536423</v>
      </c>
      <c r="AY32" s="256" t="s">
        <v>308</v>
      </c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</row>
    <row r="33" spans="1:65" s="57" customFormat="1" ht="24">
      <c r="A33" s="338">
        <v>1</v>
      </c>
      <c r="B33" s="339" t="s">
        <v>173</v>
      </c>
      <c r="C33" s="340">
        <v>1049730140</v>
      </c>
      <c r="D33" s="341">
        <v>1</v>
      </c>
      <c r="E33" s="342">
        <v>1</v>
      </c>
      <c r="F33" s="343">
        <v>1490300118273</v>
      </c>
      <c r="G33" s="305">
        <v>1</v>
      </c>
      <c r="H33" s="344">
        <v>99</v>
      </c>
      <c r="I33" s="344"/>
      <c r="J33" s="342">
        <v>1</v>
      </c>
      <c r="K33" s="342">
        <v>0</v>
      </c>
      <c r="L33" s="342">
        <v>1</v>
      </c>
      <c r="M33" s="342">
        <v>1</v>
      </c>
      <c r="N33" s="342">
        <v>0</v>
      </c>
      <c r="O33" s="342">
        <v>0</v>
      </c>
      <c r="P33" s="342">
        <v>1</v>
      </c>
      <c r="Q33" s="342">
        <v>1</v>
      </c>
      <c r="R33" s="342">
        <v>1</v>
      </c>
      <c r="S33" s="342">
        <v>0</v>
      </c>
      <c r="T33" s="342">
        <v>0</v>
      </c>
      <c r="U33" s="342">
        <v>0</v>
      </c>
      <c r="V33" s="342">
        <v>1</v>
      </c>
      <c r="W33" s="342">
        <v>0</v>
      </c>
      <c r="X33" s="342">
        <v>0</v>
      </c>
      <c r="Y33" s="342">
        <v>0</v>
      </c>
      <c r="Z33" s="342">
        <v>0</v>
      </c>
      <c r="AA33" s="342">
        <v>0</v>
      </c>
      <c r="AB33" s="342">
        <v>1</v>
      </c>
      <c r="AC33" s="342">
        <v>1</v>
      </c>
      <c r="AD33" s="344">
        <v>1</v>
      </c>
      <c r="AE33" s="344">
        <v>0</v>
      </c>
      <c r="AF33" s="344">
        <v>0</v>
      </c>
      <c r="AG33" s="344">
        <v>0</v>
      </c>
      <c r="AH33" s="344">
        <v>1</v>
      </c>
      <c r="AI33" s="344">
        <v>0</v>
      </c>
      <c r="AJ33" s="344">
        <v>1</v>
      </c>
      <c r="AK33" s="344">
        <v>1</v>
      </c>
      <c r="AL33" s="344">
        <v>1</v>
      </c>
      <c r="AM33" s="344">
        <v>1</v>
      </c>
      <c r="AN33" s="344">
        <v>1.5</v>
      </c>
      <c r="AO33" s="344">
        <v>1.5</v>
      </c>
      <c r="AP33" s="344">
        <v>1.5</v>
      </c>
      <c r="AQ33" s="344">
        <v>0.5</v>
      </c>
      <c r="AR33" s="344">
        <v>0</v>
      </c>
      <c r="AS33" s="344">
        <v>1</v>
      </c>
      <c r="AT33" s="344">
        <v>0</v>
      </c>
      <c r="AU33" s="344">
        <v>1</v>
      </c>
      <c r="AV33" s="344">
        <v>1</v>
      </c>
      <c r="AW33" s="344">
        <v>0</v>
      </c>
      <c r="AX33" s="310">
        <f t="shared" si="0"/>
        <v>23</v>
      </c>
      <c r="AY33" s="311">
        <f t="shared" si="1"/>
        <v>2.76</v>
      </c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</row>
    <row r="34" spans="1:65" s="57" customFormat="1" ht="24">
      <c r="A34" s="312">
        <v>2</v>
      </c>
      <c r="B34" s="345" t="s">
        <v>173</v>
      </c>
      <c r="C34" s="346">
        <v>1049730140</v>
      </c>
      <c r="D34" s="347">
        <v>1</v>
      </c>
      <c r="E34" s="347">
        <v>2</v>
      </c>
      <c r="F34" s="313">
        <v>1490300122572</v>
      </c>
      <c r="G34" s="314">
        <v>1</v>
      </c>
      <c r="H34" s="348">
        <v>99</v>
      </c>
      <c r="I34" s="348"/>
      <c r="J34" s="347">
        <v>0</v>
      </c>
      <c r="K34" s="347">
        <v>0</v>
      </c>
      <c r="L34" s="347">
        <v>0</v>
      </c>
      <c r="M34" s="347">
        <v>0</v>
      </c>
      <c r="N34" s="347">
        <v>0</v>
      </c>
      <c r="O34" s="347">
        <v>0</v>
      </c>
      <c r="P34" s="347">
        <v>0</v>
      </c>
      <c r="Q34" s="347">
        <v>1</v>
      </c>
      <c r="R34" s="347">
        <v>0</v>
      </c>
      <c r="S34" s="347">
        <v>0</v>
      </c>
      <c r="T34" s="347">
        <v>0</v>
      </c>
      <c r="U34" s="347">
        <v>0</v>
      </c>
      <c r="V34" s="347">
        <v>1</v>
      </c>
      <c r="W34" s="347">
        <v>1</v>
      </c>
      <c r="X34" s="347">
        <v>0</v>
      </c>
      <c r="Y34" s="347">
        <v>0</v>
      </c>
      <c r="Z34" s="347">
        <v>1</v>
      </c>
      <c r="AA34" s="347">
        <v>0</v>
      </c>
      <c r="AB34" s="347">
        <v>1</v>
      </c>
      <c r="AC34" s="347">
        <v>0</v>
      </c>
      <c r="AD34" s="347">
        <v>0</v>
      </c>
      <c r="AE34" s="347">
        <v>0</v>
      </c>
      <c r="AF34" s="347">
        <v>0</v>
      </c>
      <c r="AG34" s="347">
        <v>0</v>
      </c>
      <c r="AH34" s="347">
        <v>0</v>
      </c>
      <c r="AI34" s="347">
        <v>0</v>
      </c>
      <c r="AJ34" s="347">
        <v>0</v>
      </c>
      <c r="AK34" s="347">
        <v>0</v>
      </c>
      <c r="AL34" s="347">
        <v>0</v>
      </c>
      <c r="AM34" s="347">
        <v>0</v>
      </c>
      <c r="AN34" s="348">
        <v>0.5</v>
      </c>
      <c r="AO34" s="348">
        <v>2</v>
      </c>
      <c r="AP34" s="348">
        <v>1</v>
      </c>
      <c r="AQ34" s="348">
        <v>1.5</v>
      </c>
      <c r="AR34" s="348">
        <v>2</v>
      </c>
      <c r="AS34" s="348">
        <v>2</v>
      </c>
      <c r="AT34" s="348">
        <v>1.5</v>
      </c>
      <c r="AU34" s="348">
        <v>1</v>
      </c>
      <c r="AV34" s="348">
        <v>2</v>
      </c>
      <c r="AW34" s="348">
        <v>2</v>
      </c>
      <c r="AX34" s="310">
        <f t="shared" si="0"/>
        <v>20.5</v>
      </c>
      <c r="AY34" s="311">
        <f t="shared" si="1"/>
        <v>2.46</v>
      </c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</row>
    <row r="35" spans="1:51" ht="24">
      <c r="A35" s="338">
        <v>3</v>
      </c>
      <c r="B35" s="345" t="s">
        <v>173</v>
      </c>
      <c r="C35" s="346">
        <v>1049730140</v>
      </c>
      <c r="D35" s="347">
        <v>1</v>
      </c>
      <c r="E35" s="342">
        <v>3</v>
      </c>
      <c r="F35" s="313">
        <v>1499900371032</v>
      </c>
      <c r="G35" s="314">
        <v>1</v>
      </c>
      <c r="H35" s="348">
        <v>99</v>
      </c>
      <c r="I35" s="348"/>
      <c r="J35" s="347">
        <v>1</v>
      </c>
      <c r="K35" s="347">
        <v>0</v>
      </c>
      <c r="L35" s="347">
        <v>0</v>
      </c>
      <c r="M35" s="347">
        <v>0</v>
      </c>
      <c r="N35" s="347">
        <v>1</v>
      </c>
      <c r="O35" s="347">
        <v>0</v>
      </c>
      <c r="P35" s="347">
        <v>1</v>
      </c>
      <c r="Q35" s="347">
        <v>0</v>
      </c>
      <c r="R35" s="347">
        <v>1</v>
      </c>
      <c r="S35" s="347">
        <v>0</v>
      </c>
      <c r="T35" s="347">
        <v>0</v>
      </c>
      <c r="U35" s="347">
        <v>1</v>
      </c>
      <c r="V35" s="347">
        <v>0</v>
      </c>
      <c r="W35" s="347">
        <v>0</v>
      </c>
      <c r="X35" s="347">
        <v>0</v>
      </c>
      <c r="Y35" s="347">
        <v>1</v>
      </c>
      <c r="Z35" s="347">
        <v>0</v>
      </c>
      <c r="AA35" s="347">
        <v>0</v>
      </c>
      <c r="AB35" s="347">
        <v>0</v>
      </c>
      <c r="AC35" s="347">
        <v>1</v>
      </c>
      <c r="AD35" s="348">
        <v>1</v>
      </c>
      <c r="AE35" s="348">
        <v>1</v>
      </c>
      <c r="AF35" s="348">
        <v>1</v>
      </c>
      <c r="AG35" s="348">
        <v>0</v>
      </c>
      <c r="AH35" s="348">
        <v>0</v>
      </c>
      <c r="AI35" s="348">
        <v>0</v>
      </c>
      <c r="AJ35" s="348">
        <v>0</v>
      </c>
      <c r="AK35" s="348">
        <v>0</v>
      </c>
      <c r="AL35" s="348">
        <v>0</v>
      </c>
      <c r="AM35" s="348">
        <v>0</v>
      </c>
      <c r="AN35" s="348">
        <v>1.5</v>
      </c>
      <c r="AO35" s="348">
        <v>1</v>
      </c>
      <c r="AP35" s="348">
        <v>1</v>
      </c>
      <c r="AQ35" s="348">
        <v>1</v>
      </c>
      <c r="AR35" s="348">
        <v>1.5</v>
      </c>
      <c r="AS35" s="348">
        <v>1.5</v>
      </c>
      <c r="AT35" s="348">
        <v>1</v>
      </c>
      <c r="AU35" s="348">
        <v>2</v>
      </c>
      <c r="AV35" s="348">
        <v>2</v>
      </c>
      <c r="AW35" s="348">
        <v>2</v>
      </c>
      <c r="AX35" s="310">
        <f t="shared" si="0"/>
        <v>24.5</v>
      </c>
      <c r="AY35" s="311">
        <f t="shared" si="1"/>
        <v>2.94</v>
      </c>
    </row>
    <row r="36" spans="1:51" ht="24">
      <c r="A36" s="312">
        <v>4</v>
      </c>
      <c r="B36" s="345" t="s">
        <v>173</v>
      </c>
      <c r="C36" s="346">
        <v>1049730140</v>
      </c>
      <c r="D36" s="347">
        <v>1</v>
      </c>
      <c r="E36" s="347">
        <v>4</v>
      </c>
      <c r="F36" s="313">
        <v>1499900372306</v>
      </c>
      <c r="G36" s="314">
        <v>1</v>
      </c>
      <c r="H36" s="348">
        <v>99</v>
      </c>
      <c r="I36" s="348"/>
      <c r="J36" s="347">
        <v>1</v>
      </c>
      <c r="K36" s="347">
        <v>1</v>
      </c>
      <c r="L36" s="347">
        <v>1</v>
      </c>
      <c r="M36" s="347">
        <v>1</v>
      </c>
      <c r="N36" s="347">
        <v>1</v>
      </c>
      <c r="O36" s="347">
        <v>0</v>
      </c>
      <c r="P36" s="347">
        <v>1</v>
      </c>
      <c r="Q36" s="347">
        <v>1</v>
      </c>
      <c r="R36" s="347">
        <v>1</v>
      </c>
      <c r="S36" s="347">
        <v>1</v>
      </c>
      <c r="T36" s="347">
        <v>1</v>
      </c>
      <c r="U36" s="347">
        <v>1</v>
      </c>
      <c r="V36" s="347">
        <v>0</v>
      </c>
      <c r="W36" s="347">
        <v>0</v>
      </c>
      <c r="X36" s="347">
        <v>1</v>
      </c>
      <c r="Y36" s="347">
        <v>0</v>
      </c>
      <c r="Z36" s="347">
        <v>1</v>
      </c>
      <c r="AA36" s="347">
        <v>0</v>
      </c>
      <c r="AB36" s="347">
        <v>1</v>
      </c>
      <c r="AC36" s="347">
        <v>0</v>
      </c>
      <c r="AD36" s="348">
        <v>1</v>
      </c>
      <c r="AE36" s="348">
        <v>1</v>
      </c>
      <c r="AF36" s="348">
        <v>1</v>
      </c>
      <c r="AG36" s="348">
        <v>1</v>
      </c>
      <c r="AH36" s="348">
        <v>0</v>
      </c>
      <c r="AI36" s="348">
        <v>1</v>
      </c>
      <c r="AJ36" s="348">
        <v>1</v>
      </c>
      <c r="AK36" s="348">
        <v>1</v>
      </c>
      <c r="AL36" s="348">
        <v>1</v>
      </c>
      <c r="AM36" s="348">
        <v>1</v>
      </c>
      <c r="AN36" s="348">
        <v>2</v>
      </c>
      <c r="AO36" s="348">
        <v>1.5</v>
      </c>
      <c r="AP36" s="348">
        <v>1</v>
      </c>
      <c r="AQ36" s="348">
        <v>1.5</v>
      </c>
      <c r="AR36" s="348">
        <v>1.5</v>
      </c>
      <c r="AS36" s="348">
        <v>1</v>
      </c>
      <c r="AT36" s="348">
        <v>1</v>
      </c>
      <c r="AU36" s="348">
        <v>0</v>
      </c>
      <c r="AV36" s="348">
        <v>2</v>
      </c>
      <c r="AW36" s="348">
        <v>2</v>
      </c>
      <c r="AX36" s="310">
        <f t="shared" si="0"/>
        <v>36.5</v>
      </c>
      <c r="AY36" s="311">
        <f t="shared" si="1"/>
        <v>4.38</v>
      </c>
    </row>
    <row r="37" spans="1:51" ht="24">
      <c r="A37" s="338">
        <v>5</v>
      </c>
      <c r="B37" s="345" t="s">
        <v>173</v>
      </c>
      <c r="C37" s="346">
        <v>1049730140</v>
      </c>
      <c r="D37" s="347">
        <v>1</v>
      </c>
      <c r="E37" s="342">
        <v>5</v>
      </c>
      <c r="F37" s="313">
        <v>1490300116661</v>
      </c>
      <c r="G37" s="314">
        <v>2</v>
      </c>
      <c r="H37" s="348">
        <v>99</v>
      </c>
      <c r="I37" s="348"/>
      <c r="J37" s="347">
        <v>0</v>
      </c>
      <c r="K37" s="347">
        <v>1</v>
      </c>
      <c r="L37" s="347">
        <v>1</v>
      </c>
      <c r="M37" s="347">
        <v>1</v>
      </c>
      <c r="N37" s="347">
        <v>1</v>
      </c>
      <c r="O37" s="347">
        <v>1</v>
      </c>
      <c r="P37" s="347">
        <v>1</v>
      </c>
      <c r="Q37" s="347">
        <v>1</v>
      </c>
      <c r="R37" s="347">
        <v>0</v>
      </c>
      <c r="S37" s="347">
        <v>1</v>
      </c>
      <c r="T37" s="347">
        <v>1</v>
      </c>
      <c r="U37" s="347">
        <v>1</v>
      </c>
      <c r="V37" s="347">
        <v>0</v>
      </c>
      <c r="W37" s="347">
        <v>1</v>
      </c>
      <c r="X37" s="347">
        <v>1</v>
      </c>
      <c r="Y37" s="347">
        <v>0</v>
      </c>
      <c r="Z37" s="347">
        <v>0</v>
      </c>
      <c r="AA37" s="347">
        <v>0</v>
      </c>
      <c r="AB37" s="347">
        <v>1</v>
      </c>
      <c r="AC37" s="347">
        <v>0</v>
      </c>
      <c r="AD37" s="348">
        <v>0</v>
      </c>
      <c r="AE37" s="348">
        <v>1</v>
      </c>
      <c r="AF37" s="348">
        <v>1</v>
      </c>
      <c r="AG37" s="348">
        <v>0</v>
      </c>
      <c r="AH37" s="348">
        <v>1</v>
      </c>
      <c r="AI37" s="348">
        <v>1</v>
      </c>
      <c r="AJ37" s="348">
        <v>1</v>
      </c>
      <c r="AK37" s="348">
        <v>1</v>
      </c>
      <c r="AL37" s="348">
        <v>1</v>
      </c>
      <c r="AM37" s="348">
        <v>0</v>
      </c>
      <c r="AN37" s="348">
        <v>1</v>
      </c>
      <c r="AO37" s="348">
        <v>2</v>
      </c>
      <c r="AP37" s="348">
        <v>1.5</v>
      </c>
      <c r="AQ37" s="348">
        <v>1.5</v>
      </c>
      <c r="AR37" s="348">
        <v>2</v>
      </c>
      <c r="AS37" s="348">
        <v>1</v>
      </c>
      <c r="AT37" s="348">
        <v>1.5</v>
      </c>
      <c r="AU37" s="348">
        <v>1</v>
      </c>
      <c r="AV37" s="348">
        <v>2</v>
      </c>
      <c r="AW37" s="348">
        <v>1</v>
      </c>
      <c r="AX37" s="310">
        <f t="shared" si="0"/>
        <v>34.5</v>
      </c>
      <c r="AY37" s="311">
        <f t="shared" si="1"/>
        <v>4.14</v>
      </c>
    </row>
    <row r="38" spans="1:51" ht="24">
      <c r="A38" s="312">
        <v>6</v>
      </c>
      <c r="B38" s="345" t="s">
        <v>173</v>
      </c>
      <c r="C38" s="346">
        <v>1049730140</v>
      </c>
      <c r="D38" s="347">
        <v>1</v>
      </c>
      <c r="E38" s="347">
        <v>6</v>
      </c>
      <c r="F38" s="313">
        <v>1490300119261</v>
      </c>
      <c r="G38" s="314">
        <v>2</v>
      </c>
      <c r="H38" s="348">
        <v>99</v>
      </c>
      <c r="I38" s="348"/>
      <c r="J38" s="347">
        <v>1</v>
      </c>
      <c r="K38" s="347">
        <v>1</v>
      </c>
      <c r="L38" s="347">
        <v>1</v>
      </c>
      <c r="M38" s="347">
        <v>0</v>
      </c>
      <c r="N38" s="347">
        <v>1</v>
      </c>
      <c r="O38" s="347">
        <v>1</v>
      </c>
      <c r="P38" s="347">
        <v>1</v>
      </c>
      <c r="Q38" s="347">
        <v>1</v>
      </c>
      <c r="R38" s="347">
        <v>1</v>
      </c>
      <c r="S38" s="347">
        <v>0</v>
      </c>
      <c r="T38" s="347">
        <v>0</v>
      </c>
      <c r="U38" s="347">
        <v>1</v>
      </c>
      <c r="V38" s="347">
        <v>0</v>
      </c>
      <c r="W38" s="347">
        <v>0</v>
      </c>
      <c r="X38" s="347">
        <v>1</v>
      </c>
      <c r="Y38" s="347">
        <v>0</v>
      </c>
      <c r="Z38" s="347">
        <v>0</v>
      </c>
      <c r="AA38" s="347">
        <v>0</v>
      </c>
      <c r="AB38" s="347">
        <v>1</v>
      </c>
      <c r="AC38" s="347">
        <v>1</v>
      </c>
      <c r="AD38" s="348">
        <v>1</v>
      </c>
      <c r="AE38" s="348">
        <v>0</v>
      </c>
      <c r="AF38" s="348">
        <v>0</v>
      </c>
      <c r="AG38" s="348">
        <v>1</v>
      </c>
      <c r="AH38" s="348">
        <v>1</v>
      </c>
      <c r="AI38" s="348">
        <v>1</v>
      </c>
      <c r="AJ38" s="348">
        <v>0</v>
      </c>
      <c r="AK38" s="348">
        <v>0</v>
      </c>
      <c r="AL38" s="348">
        <v>1</v>
      </c>
      <c r="AM38" s="348">
        <v>1</v>
      </c>
      <c r="AN38" s="348">
        <v>2</v>
      </c>
      <c r="AO38" s="348">
        <v>1</v>
      </c>
      <c r="AP38" s="348">
        <v>0.5</v>
      </c>
      <c r="AQ38" s="348">
        <v>1</v>
      </c>
      <c r="AR38" s="348">
        <v>2</v>
      </c>
      <c r="AS38" s="348">
        <v>1.5</v>
      </c>
      <c r="AT38" s="348">
        <v>1.5</v>
      </c>
      <c r="AU38" s="348">
        <v>2</v>
      </c>
      <c r="AV38" s="348">
        <v>2</v>
      </c>
      <c r="AW38" s="348">
        <v>2</v>
      </c>
      <c r="AX38" s="310">
        <f t="shared" si="0"/>
        <v>33.5</v>
      </c>
      <c r="AY38" s="311">
        <f t="shared" si="1"/>
        <v>4.02</v>
      </c>
    </row>
    <row r="39" spans="1:51" ht="24">
      <c r="A39" s="338">
        <v>7</v>
      </c>
      <c r="B39" s="345" t="s">
        <v>173</v>
      </c>
      <c r="C39" s="346">
        <v>1049730140</v>
      </c>
      <c r="D39" s="347">
        <v>1</v>
      </c>
      <c r="E39" s="342">
        <v>7</v>
      </c>
      <c r="F39" s="313">
        <v>1104300564717</v>
      </c>
      <c r="G39" s="314">
        <v>2</v>
      </c>
      <c r="H39" s="348">
        <v>99</v>
      </c>
      <c r="I39" s="348"/>
      <c r="J39" s="347">
        <v>1</v>
      </c>
      <c r="K39" s="347">
        <v>0</v>
      </c>
      <c r="L39" s="347">
        <v>1</v>
      </c>
      <c r="M39" s="347">
        <v>0</v>
      </c>
      <c r="N39" s="347">
        <v>0</v>
      </c>
      <c r="O39" s="347">
        <v>1</v>
      </c>
      <c r="P39" s="347">
        <v>1</v>
      </c>
      <c r="Q39" s="347">
        <v>1</v>
      </c>
      <c r="R39" s="347">
        <v>0</v>
      </c>
      <c r="S39" s="347">
        <v>1</v>
      </c>
      <c r="T39" s="347">
        <v>1</v>
      </c>
      <c r="U39" s="347">
        <v>0</v>
      </c>
      <c r="V39" s="347">
        <v>0</v>
      </c>
      <c r="W39" s="347">
        <v>0</v>
      </c>
      <c r="X39" s="347">
        <v>1</v>
      </c>
      <c r="Y39" s="347">
        <v>0</v>
      </c>
      <c r="Z39" s="347">
        <v>0</v>
      </c>
      <c r="AA39" s="347">
        <v>0</v>
      </c>
      <c r="AB39" s="347">
        <v>1</v>
      </c>
      <c r="AC39" s="347">
        <v>0</v>
      </c>
      <c r="AD39" s="348">
        <v>1</v>
      </c>
      <c r="AE39" s="348">
        <v>1</v>
      </c>
      <c r="AF39" s="348">
        <v>1</v>
      </c>
      <c r="AG39" s="348">
        <v>1</v>
      </c>
      <c r="AH39" s="348">
        <v>1</v>
      </c>
      <c r="AI39" s="348">
        <v>1</v>
      </c>
      <c r="AJ39" s="348">
        <v>0</v>
      </c>
      <c r="AK39" s="348">
        <v>0</v>
      </c>
      <c r="AL39" s="348">
        <v>1</v>
      </c>
      <c r="AM39" s="348"/>
      <c r="AN39" s="348">
        <v>2</v>
      </c>
      <c r="AO39" s="348">
        <v>1</v>
      </c>
      <c r="AP39" s="348">
        <v>2</v>
      </c>
      <c r="AQ39" s="348">
        <v>1.5</v>
      </c>
      <c r="AR39" s="348">
        <v>2</v>
      </c>
      <c r="AS39" s="348">
        <v>1.5</v>
      </c>
      <c r="AT39" s="348">
        <v>1</v>
      </c>
      <c r="AU39" s="348">
        <v>1</v>
      </c>
      <c r="AV39" s="348">
        <v>2</v>
      </c>
      <c r="AW39" s="348">
        <v>2</v>
      </c>
      <c r="AX39" s="310">
        <f t="shared" si="0"/>
        <v>32</v>
      </c>
      <c r="AY39" s="311">
        <f t="shared" si="1"/>
        <v>3.84</v>
      </c>
    </row>
    <row r="40" spans="1:51" ht="24">
      <c r="A40" s="312">
        <v>8</v>
      </c>
      <c r="B40" s="345" t="s">
        <v>173</v>
      </c>
      <c r="C40" s="346">
        <v>1049730140</v>
      </c>
      <c r="D40" s="347">
        <v>1</v>
      </c>
      <c r="E40" s="347">
        <v>8</v>
      </c>
      <c r="F40" s="313">
        <v>1490300122360</v>
      </c>
      <c r="G40" s="314">
        <v>2</v>
      </c>
      <c r="H40" s="348">
        <v>99</v>
      </c>
      <c r="I40" s="348"/>
      <c r="J40" s="347">
        <v>1</v>
      </c>
      <c r="K40" s="347">
        <v>0</v>
      </c>
      <c r="L40" s="347">
        <v>1</v>
      </c>
      <c r="M40" s="347">
        <v>0</v>
      </c>
      <c r="N40" s="347">
        <v>0</v>
      </c>
      <c r="O40" s="347">
        <v>0</v>
      </c>
      <c r="P40" s="347">
        <v>0</v>
      </c>
      <c r="Q40" s="347">
        <v>1</v>
      </c>
      <c r="R40" s="347">
        <v>1</v>
      </c>
      <c r="S40" s="347">
        <v>1</v>
      </c>
      <c r="T40" s="347">
        <v>0</v>
      </c>
      <c r="U40" s="347">
        <v>1</v>
      </c>
      <c r="V40" s="347">
        <v>0</v>
      </c>
      <c r="W40" s="347">
        <v>0</v>
      </c>
      <c r="X40" s="347">
        <v>0</v>
      </c>
      <c r="Y40" s="347">
        <v>0</v>
      </c>
      <c r="Z40" s="347">
        <v>0</v>
      </c>
      <c r="AA40" s="347">
        <v>1</v>
      </c>
      <c r="AB40" s="347">
        <v>0</v>
      </c>
      <c r="AC40" s="347">
        <v>1</v>
      </c>
      <c r="AD40" s="348">
        <v>1</v>
      </c>
      <c r="AE40" s="348">
        <v>1</v>
      </c>
      <c r="AF40" s="348">
        <v>0</v>
      </c>
      <c r="AG40" s="348">
        <v>0</v>
      </c>
      <c r="AH40" s="348">
        <v>0</v>
      </c>
      <c r="AI40" s="348">
        <v>0</v>
      </c>
      <c r="AJ40" s="348">
        <v>0</v>
      </c>
      <c r="AK40" s="348">
        <v>0</v>
      </c>
      <c r="AL40" s="348">
        <v>0</v>
      </c>
      <c r="AM40" s="348">
        <v>0</v>
      </c>
      <c r="AN40" s="348">
        <v>0.5</v>
      </c>
      <c r="AO40" s="348">
        <v>0.5</v>
      </c>
      <c r="AP40" s="348"/>
      <c r="AQ40" s="348">
        <v>0.5</v>
      </c>
      <c r="AR40" s="348">
        <v>0.5</v>
      </c>
      <c r="AS40" s="348"/>
      <c r="AT40" s="348">
        <v>0.5</v>
      </c>
      <c r="AU40" s="348">
        <v>1</v>
      </c>
      <c r="AV40" s="348">
        <v>1</v>
      </c>
      <c r="AW40" s="348">
        <v>1</v>
      </c>
      <c r="AX40" s="310">
        <f t="shared" si="0"/>
        <v>15.5</v>
      </c>
      <c r="AY40" s="311">
        <f t="shared" si="1"/>
        <v>1.86</v>
      </c>
    </row>
    <row r="41" spans="1:51" ht="24">
      <c r="A41" s="338">
        <v>9</v>
      </c>
      <c r="B41" s="345" t="s">
        <v>173</v>
      </c>
      <c r="C41" s="346">
        <v>1049730140</v>
      </c>
      <c r="D41" s="347">
        <v>1</v>
      </c>
      <c r="E41" s="342">
        <v>9</v>
      </c>
      <c r="F41" s="313">
        <v>1490300121541</v>
      </c>
      <c r="G41" s="314">
        <v>2</v>
      </c>
      <c r="H41" s="348">
        <v>99</v>
      </c>
      <c r="I41" s="348"/>
      <c r="J41" s="347">
        <v>1</v>
      </c>
      <c r="K41" s="347">
        <v>0</v>
      </c>
      <c r="L41" s="347">
        <v>1</v>
      </c>
      <c r="M41" s="347">
        <v>1</v>
      </c>
      <c r="N41" s="347">
        <v>0</v>
      </c>
      <c r="O41" s="347">
        <v>1</v>
      </c>
      <c r="P41" s="347">
        <v>1</v>
      </c>
      <c r="Q41" s="347">
        <v>1</v>
      </c>
      <c r="R41" s="347">
        <v>1</v>
      </c>
      <c r="S41" s="347">
        <v>1</v>
      </c>
      <c r="T41" s="347">
        <v>0</v>
      </c>
      <c r="U41" s="347">
        <v>0</v>
      </c>
      <c r="V41" s="347">
        <v>0</v>
      </c>
      <c r="W41" s="347">
        <v>0</v>
      </c>
      <c r="X41" s="347">
        <v>1</v>
      </c>
      <c r="Y41" s="347">
        <v>0</v>
      </c>
      <c r="Z41" s="347">
        <v>0</v>
      </c>
      <c r="AA41" s="347">
        <v>0</v>
      </c>
      <c r="AB41" s="347">
        <v>1</v>
      </c>
      <c r="AC41" s="347">
        <v>1</v>
      </c>
      <c r="AD41" s="348">
        <v>1</v>
      </c>
      <c r="AE41" s="348">
        <v>0</v>
      </c>
      <c r="AF41" s="348">
        <v>1</v>
      </c>
      <c r="AG41" s="348">
        <v>0</v>
      </c>
      <c r="AH41" s="348">
        <v>1</v>
      </c>
      <c r="AI41" s="348">
        <v>1</v>
      </c>
      <c r="AJ41" s="348">
        <v>1</v>
      </c>
      <c r="AK41" s="348">
        <v>0</v>
      </c>
      <c r="AL41" s="348">
        <v>1</v>
      </c>
      <c r="AM41" s="348">
        <v>1</v>
      </c>
      <c r="AN41" s="348">
        <v>1.5</v>
      </c>
      <c r="AO41" s="348">
        <v>0.5</v>
      </c>
      <c r="AP41" s="348">
        <v>1</v>
      </c>
      <c r="AQ41" s="348">
        <v>2</v>
      </c>
      <c r="AR41" s="348">
        <v>2</v>
      </c>
      <c r="AS41" s="348">
        <v>2</v>
      </c>
      <c r="AT41" s="348">
        <v>1</v>
      </c>
      <c r="AU41" s="348">
        <v>1</v>
      </c>
      <c r="AV41" s="348">
        <v>1</v>
      </c>
      <c r="AW41" s="348">
        <v>1</v>
      </c>
      <c r="AX41" s="310">
        <f t="shared" si="0"/>
        <v>31</v>
      </c>
      <c r="AY41" s="311">
        <f t="shared" si="1"/>
        <v>3.72</v>
      </c>
    </row>
    <row r="42" spans="1:51" ht="24">
      <c r="A42" s="312">
        <v>10</v>
      </c>
      <c r="B42" s="345" t="s">
        <v>173</v>
      </c>
      <c r="C42" s="346">
        <v>1049730140</v>
      </c>
      <c r="D42" s="347">
        <v>1</v>
      </c>
      <c r="E42" s="347">
        <v>10</v>
      </c>
      <c r="F42" s="313">
        <v>1499900365628</v>
      </c>
      <c r="G42" s="314">
        <v>2</v>
      </c>
      <c r="H42" s="348">
        <v>99</v>
      </c>
      <c r="I42" s="348"/>
      <c r="J42" s="347">
        <v>0</v>
      </c>
      <c r="K42" s="347">
        <v>0</v>
      </c>
      <c r="L42" s="347">
        <v>1</v>
      </c>
      <c r="M42" s="347">
        <v>0</v>
      </c>
      <c r="N42" s="347">
        <v>0</v>
      </c>
      <c r="O42" s="347">
        <v>1</v>
      </c>
      <c r="P42" s="347">
        <v>1</v>
      </c>
      <c r="Q42" s="347">
        <v>1</v>
      </c>
      <c r="R42" s="347">
        <v>1</v>
      </c>
      <c r="S42" s="347">
        <v>1</v>
      </c>
      <c r="T42" s="347">
        <v>1</v>
      </c>
      <c r="U42" s="347">
        <v>1</v>
      </c>
      <c r="V42" s="347">
        <v>0</v>
      </c>
      <c r="W42" s="347">
        <v>1</v>
      </c>
      <c r="X42" s="347">
        <v>0</v>
      </c>
      <c r="Y42" s="347">
        <v>1</v>
      </c>
      <c r="Z42" s="347">
        <v>0</v>
      </c>
      <c r="AA42" s="347">
        <v>0</v>
      </c>
      <c r="AB42" s="347">
        <v>1</v>
      </c>
      <c r="AC42" s="347">
        <v>0</v>
      </c>
      <c r="AD42" s="348">
        <v>1</v>
      </c>
      <c r="AE42" s="348">
        <v>0</v>
      </c>
      <c r="AF42" s="348">
        <v>0</v>
      </c>
      <c r="AG42" s="348">
        <v>0</v>
      </c>
      <c r="AH42" s="348">
        <v>0</v>
      </c>
      <c r="AI42" s="348">
        <v>1</v>
      </c>
      <c r="AJ42" s="348">
        <v>1</v>
      </c>
      <c r="AK42" s="348">
        <v>0</v>
      </c>
      <c r="AL42" s="348">
        <v>1</v>
      </c>
      <c r="AM42" s="348">
        <v>1</v>
      </c>
      <c r="AN42" s="348">
        <v>2</v>
      </c>
      <c r="AO42" s="348">
        <v>1</v>
      </c>
      <c r="AP42" s="348">
        <v>1.5</v>
      </c>
      <c r="AQ42" s="348">
        <v>1.5</v>
      </c>
      <c r="AR42" s="348">
        <v>2</v>
      </c>
      <c r="AS42" s="348">
        <v>2</v>
      </c>
      <c r="AT42" s="348">
        <v>1.5</v>
      </c>
      <c r="AU42" s="348">
        <v>2</v>
      </c>
      <c r="AV42" s="348">
        <v>2</v>
      </c>
      <c r="AW42" s="348">
        <v>2</v>
      </c>
      <c r="AX42" s="310">
        <f t="shared" si="0"/>
        <v>33.5</v>
      </c>
      <c r="AY42" s="311">
        <f t="shared" si="1"/>
        <v>4.02</v>
      </c>
    </row>
    <row r="43" spans="1:51" ht="24">
      <c r="A43" s="338">
        <v>11</v>
      </c>
      <c r="B43" s="345" t="s">
        <v>173</v>
      </c>
      <c r="C43" s="346">
        <v>1049730140</v>
      </c>
      <c r="D43" s="347">
        <v>1</v>
      </c>
      <c r="E43" s="342">
        <v>11</v>
      </c>
      <c r="F43" s="313">
        <v>1490300119709</v>
      </c>
      <c r="G43" s="314">
        <v>2</v>
      </c>
      <c r="H43" s="348">
        <v>99</v>
      </c>
      <c r="I43" s="348"/>
      <c r="J43" s="347">
        <v>0</v>
      </c>
      <c r="K43" s="347">
        <v>0</v>
      </c>
      <c r="L43" s="347">
        <v>0</v>
      </c>
      <c r="M43" s="347">
        <v>1</v>
      </c>
      <c r="N43" s="347">
        <v>0</v>
      </c>
      <c r="O43" s="347">
        <v>0</v>
      </c>
      <c r="P43" s="347">
        <v>1</v>
      </c>
      <c r="Q43" s="347">
        <v>0</v>
      </c>
      <c r="R43" s="347">
        <v>0</v>
      </c>
      <c r="S43" s="347">
        <v>0</v>
      </c>
      <c r="T43" s="347">
        <v>1</v>
      </c>
      <c r="U43" s="347">
        <v>1</v>
      </c>
      <c r="V43" s="347">
        <v>1</v>
      </c>
      <c r="W43" s="347">
        <v>0</v>
      </c>
      <c r="X43" s="347">
        <v>0</v>
      </c>
      <c r="Y43" s="347">
        <v>0</v>
      </c>
      <c r="Z43" s="347">
        <v>1</v>
      </c>
      <c r="AA43" s="347">
        <v>0</v>
      </c>
      <c r="AB43" s="347">
        <v>1</v>
      </c>
      <c r="AC43" s="347">
        <v>0</v>
      </c>
      <c r="AD43" s="348">
        <v>0</v>
      </c>
      <c r="AE43" s="348">
        <v>1</v>
      </c>
      <c r="AF43" s="348">
        <v>0</v>
      </c>
      <c r="AG43" s="348">
        <v>0</v>
      </c>
      <c r="AH43" s="348">
        <v>1</v>
      </c>
      <c r="AI43" s="348">
        <v>1</v>
      </c>
      <c r="AJ43" s="348">
        <v>0</v>
      </c>
      <c r="AK43" s="348">
        <v>0</v>
      </c>
      <c r="AL43" s="348">
        <v>1</v>
      </c>
      <c r="AM43" s="348">
        <v>0</v>
      </c>
      <c r="AN43" s="348">
        <v>0.5</v>
      </c>
      <c r="AO43" s="348">
        <v>1</v>
      </c>
      <c r="AP43" s="348">
        <v>1</v>
      </c>
      <c r="AQ43" s="348">
        <v>1</v>
      </c>
      <c r="AR43" s="348">
        <v>2</v>
      </c>
      <c r="AS43" s="348">
        <v>1.5</v>
      </c>
      <c r="AT43" s="348">
        <v>1</v>
      </c>
      <c r="AU43" s="348">
        <v>2</v>
      </c>
      <c r="AV43" s="348">
        <v>2</v>
      </c>
      <c r="AW43" s="348">
        <v>2</v>
      </c>
      <c r="AX43" s="310">
        <f t="shared" si="0"/>
        <v>25</v>
      </c>
      <c r="AY43" s="311">
        <f t="shared" si="1"/>
        <v>3</v>
      </c>
    </row>
    <row r="44" spans="1:51" ht="24">
      <c r="A44" s="312">
        <v>12</v>
      </c>
      <c r="B44" s="345" t="s">
        <v>173</v>
      </c>
      <c r="C44" s="346">
        <v>1049730140</v>
      </c>
      <c r="D44" s="347">
        <v>1</v>
      </c>
      <c r="E44" s="347">
        <v>12</v>
      </c>
      <c r="F44" s="313">
        <v>1104000068030</v>
      </c>
      <c r="G44" s="314">
        <v>2</v>
      </c>
      <c r="H44" s="348">
        <v>99</v>
      </c>
      <c r="I44" s="348"/>
      <c r="J44" s="347">
        <v>1</v>
      </c>
      <c r="K44" s="347">
        <v>0</v>
      </c>
      <c r="L44" s="347">
        <v>1</v>
      </c>
      <c r="M44" s="347">
        <v>0</v>
      </c>
      <c r="N44" s="347">
        <v>1</v>
      </c>
      <c r="O44" s="347">
        <v>1</v>
      </c>
      <c r="P44" s="347">
        <v>1</v>
      </c>
      <c r="Q44" s="347">
        <v>1</v>
      </c>
      <c r="R44" s="347">
        <v>0</v>
      </c>
      <c r="S44" s="347">
        <v>1</v>
      </c>
      <c r="T44" s="347">
        <v>1</v>
      </c>
      <c r="U44" s="347">
        <v>1</v>
      </c>
      <c r="V44" s="347">
        <v>1</v>
      </c>
      <c r="W44" s="347">
        <v>0</v>
      </c>
      <c r="X44" s="347">
        <v>1</v>
      </c>
      <c r="Y44" s="347">
        <v>0</v>
      </c>
      <c r="Z44" s="347">
        <v>0</v>
      </c>
      <c r="AA44" s="347">
        <v>0</v>
      </c>
      <c r="AB44" s="347">
        <v>1</v>
      </c>
      <c r="AC44" s="347">
        <v>1</v>
      </c>
      <c r="AD44" s="348">
        <v>1</v>
      </c>
      <c r="AE44" s="348">
        <v>1</v>
      </c>
      <c r="AF44" s="348">
        <v>1</v>
      </c>
      <c r="AG44" s="348"/>
      <c r="AH44" s="348">
        <v>1</v>
      </c>
      <c r="AI44" s="348">
        <v>0</v>
      </c>
      <c r="AJ44" s="348">
        <v>1</v>
      </c>
      <c r="AK44" s="348">
        <v>0</v>
      </c>
      <c r="AL44" s="348">
        <v>1</v>
      </c>
      <c r="AM44" s="348">
        <v>0</v>
      </c>
      <c r="AN44" s="348">
        <v>2</v>
      </c>
      <c r="AO44" s="348">
        <v>2</v>
      </c>
      <c r="AP44" s="348">
        <v>1.5</v>
      </c>
      <c r="AQ44" s="348">
        <v>1.5</v>
      </c>
      <c r="AR44" s="348">
        <v>2</v>
      </c>
      <c r="AS44" s="348">
        <v>2</v>
      </c>
      <c r="AT44" s="348">
        <v>0.5</v>
      </c>
      <c r="AU44" s="348">
        <v>1</v>
      </c>
      <c r="AV44" s="348">
        <v>2</v>
      </c>
      <c r="AW44" s="348">
        <v>2</v>
      </c>
      <c r="AX44" s="310">
        <f t="shared" si="0"/>
        <v>35.5</v>
      </c>
      <c r="AY44" s="311">
        <f t="shared" si="1"/>
        <v>4.26</v>
      </c>
    </row>
    <row r="45" spans="1:51" ht="24">
      <c r="A45" s="349"/>
      <c r="B45" s="350"/>
      <c r="C45" s="351"/>
      <c r="D45" s="352"/>
      <c r="E45" s="352"/>
      <c r="F45" s="353"/>
      <c r="G45" s="354"/>
      <c r="H45" s="355"/>
      <c r="I45" s="355"/>
      <c r="J45" s="310">
        <f aca="true" t="shared" si="6" ref="J45:AW45">AVERAGE(J33:J44)</f>
        <v>0.6666666666666666</v>
      </c>
      <c r="K45" s="310">
        <f t="shared" si="6"/>
        <v>0.25</v>
      </c>
      <c r="L45" s="310">
        <f t="shared" si="6"/>
        <v>0.75</v>
      </c>
      <c r="M45" s="310">
        <f t="shared" si="6"/>
        <v>0.4166666666666667</v>
      </c>
      <c r="N45" s="310">
        <f t="shared" si="6"/>
        <v>0.4166666666666667</v>
      </c>
      <c r="O45" s="310">
        <f t="shared" si="6"/>
        <v>0.5</v>
      </c>
      <c r="P45" s="310">
        <f t="shared" si="6"/>
        <v>0.8333333333333334</v>
      </c>
      <c r="Q45" s="310">
        <f t="shared" si="6"/>
        <v>0.8333333333333334</v>
      </c>
      <c r="R45" s="310">
        <f t="shared" si="6"/>
        <v>0.5833333333333334</v>
      </c>
      <c r="S45" s="310">
        <f t="shared" si="6"/>
        <v>0.5833333333333334</v>
      </c>
      <c r="T45" s="310">
        <f t="shared" si="6"/>
        <v>0.5</v>
      </c>
      <c r="U45" s="310">
        <f t="shared" si="6"/>
        <v>0.6666666666666666</v>
      </c>
      <c r="V45" s="310">
        <f t="shared" si="6"/>
        <v>0.3333333333333333</v>
      </c>
      <c r="W45" s="310">
        <f t="shared" si="6"/>
        <v>0.25</v>
      </c>
      <c r="X45" s="310">
        <f t="shared" si="6"/>
        <v>0.5</v>
      </c>
      <c r="Y45" s="310">
        <f t="shared" si="6"/>
        <v>0.16666666666666666</v>
      </c>
      <c r="Z45" s="310">
        <f t="shared" si="6"/>
        <v>0.25</v>
      </c>
      <c r="AA45" s="310">
        <f t="shared" si="6"/>
        <v>0.08333333333333333</v>
      </c>
      <c r="AB45" s="310">
        <f t="shared" si="6"/>
        <v>0.8333333333333334</v>
      </c>
      <c r="AC45" s="310">
        <f t="shared" si="6"/>
        <v>0.5</v>
      </c>
      <c r="AD45" s="310">
        <f t="shared" si="6"/>
        <v>0.75</v>
      </c>
      <c r="AE45" s="310">
        <f t="shared" si="6"/>
        <v>0.5833333333333334</v>
      </c>
      <c r="AF45" s="310">
        <f t="shared" si="6"/>
        <v>0.5</v>
      </c>
      <c r="AG45" s="310">
        <f t="shared" si="6"/>
        <v>0.2727272727272727</v>
      </c>
      <c r="AH45" s="310">
        <f t="shared" si="6"/>
        <v>0.5833333333333334</v>
      </c>
      <c r="AI45" s="310">
        <f t="shared" si="6"/>
        <v>0.5833333333333334</v>
      </c>
      <c r="AJ45" s="310">
        <f t="shared" si="6"/>
        <v>0.5</v>
      </c>
      <c r="AK45" s="310">
        <f t="shared" si="6"/>
        <v>0.25</v>
      </c>
      <c r="AL45" s="310">
        <f t="shared" si="6"/>
        <v>0.75</v>
      </c>
      <c r="AM45" s="310">
        <f t="shared" si="6"/>
        <v>0.45454545454545453</v>
      </c>
      <c r="AN45" s="310">
        <f t="shared" si="6"/>
        <v>1.4166666666666667</v>
      </c>
      <c r="AO45" s="310">
        <f t="shared" si="6"/>
        <v>1.25</v>
      </c>
      <c r="AP45" s="310">
        <f t="shared" si="6"/>
        <v>1.2272727272727273</v>
      </c>
      <c r="AQ45" s="310">
        <f t="shared" si="6"/>
        <v>1.25</v>
      </c>
      <c r="AR45" s="310">
        <f t="shared" si="6"/>
        <v>1.625</v>
      </c>
      <c r="AS45" s="310">
        <f t="shared" si="6"/>
        <v>1.5454545454545454</v>
      </c>
      <c r="AT45" s="310">
        <f t="shared" si="6"/>
        <v>1</v>
      </c>
      <c r="AU45" s="310">
        <f t="shared" si="6"/>
        <v>1.25</v>
      </c>
      <c r="AV45" s="310">
        <f t="shared" si="6"/>
        <v>1.75</v>
      </c>
      <c r="AW45" s="310">
        <f t="shared" si="6"/>
        <v>1.5833333333333333</v>
      </c>
      <c r="AX45" s="310">
        <f>AVERAGE(AX33:AX44)</f>
        <v>28.75</v>
      </c>
      <c r="AY45" s="319" t="s">
        <v>307</v>
      </c>
    </row>
    <row r="46" spans="1:51" ht="24">
      <c r="A46" s="349"/>
      <c r="B46" s="350"/>
      <c r="C46" s="351"/>
      <c r="D46" s="352"/>
      <c r="E46" s="352"/>
      <c r="F46" s="353"/>
      <c r="G46" s="354"/>
      <c r="H46" s="355"/>
      <c r="I46" s="355"/>
      <c r="J46" s="310">
        <f aca="true" t="shared" si="7" ref="J46:AW46">STDEV(J33:J44)</f>
        <v>0.49236596391733095</v>
      </c>
      <c r="K46" s="310">
        <f t="shared" si="7"/>
        <v>0.45226701686664544</v>
      </c>
      <c r="L46" s="310">
        <f t="shared" si="7"/>
        <v>0.45226701686664544</v>
      </c>
      <c r="M46" s="310">
        <f t="shared" si="7"/>
        <v>0.5149286505444373</v>
      </c>
      <c r="N46" s="310">
        <f t="shared" si="7"/>
        <v>0.5149286505444373</v>
      </c>
      <c r="O46" s="310">
        <f t="shared" si="7"/>
        <v>0.5222329678670935</v>
      </c>
      <c r="P46" s="310">
        <f t="shared" si="7"/>
        <v>0.38924947208076144</v>
      </c>
      <c r="Q46" s="310">
        <f t="shared" si="7"/>
        <v>0.38924947208076144</v>
      </c>
      <c r="R46" s="310">
        <f t="shared" si="7"/>
        <v>0.5149286505444373</v>
      </c>
      <c r="S46" s="310">
        <f t="shared" si="7"/>
        <v>0.5149286505444373</v>
      </c>
      <c r="T46" s="310">
        <f t="shared" si="7"/>
        <v>0.5222329678670935</v>
      </c>
      <c r="U46" s="310">
        <f t="shared" si="7"/>
        <v>0.49236596391733095</v>
      </c>
      <c r="V46" s="310">
        <f t="shared" si="7"/>
        <v>0.49236596391733095</v>
      </c>
      <c r="W46" s="310">
        <f t="shared" si="7"/>
        <v>0.45226701686664544</v>
      </c>
      <c r="X46" s="310">
        <f t="shared" si="7"/>
        <v>0.5222329678670935</v>
      </c>
      <c r="Y46" s="310">
        <f t="shared" si="7"/>
        <v>0.3892494720807615</v>
      </c>
      <c r="Z46" s="310">
        <f t="shared" si="7"/>
        <v>0.45226701686664544</v>
      </c>
      <c r="AA46" s="310">
        <f t="shared" si="7"/>
        <v>0.28867513459481287</v>
      </c>
      <c r="AB46" s="310">
        <f t="shared" si="7"/>
        <v>0.38924947208076144</v>
      </c>
      <c r="AC46" s="310">
        <f t="shared" si="7"/>
        <v>0.5222329678670935</v>
      </c>
      <c r="AD46" s="310">
        <f t="shared" si="7"/>
        <v>0.45226701686664544</v>
      </c>
      <c r="AE46" s="310">
        <f t="shared" si="7"/>
        <v>0.5149286505444373</v>
      </c>
      <c r="AF46" s="310">
        <f t="shared" si="7"/>
        <v>0.5222329678670935</v>
      </c>
      <c r="AG46" s="310">
        <f t="shared" si="7"/>
        <v>0.46709936649691375</v>
      </c>
      <c r="AH46" s="310">
        <f t="shared" si="7"/>
        <v>0.5149286505444373</v>
      </c>
      <c r="AI46" s="310">
        <f t="shared" si="7"/>
        <v>0.5149286505444373</v>
      </c>
      <c r="AJ46" s="310">
        <f t="shared" si="7"/>
        <v>0.5222329678670935</v>
      </c>
      <c r="AK46" s="310">
        <f t="shared" si="7"/>
        <v>0.45226701686664544</v>
      </c>
      <c r="AL46" s="310">
        <f t="shared" si="7"/>
        <v>0.45226701686664544</v>
      </c>
      <c r="AM46" s="310">
        <f t="shared" si="7"/>
        <v>0.5222329678670935</v>
      </c>
      <c r="AN46" s="310">
        <f t="shared" si="7"/>
        <v>0.6336522323129239</v>
      </c>
      <c r="AO46" s="310">
        <f t="shared" si="7"/>
        <v>0.543557306504609</v>
      </c>
      <c r="AP46" s="310">
        <f t="shared" si="7"/>
        <v>0.41009976613236243</v>
      </c>
      <c r="AQ46" s="310">
        <f t="shared" si="7"/>
        <v>0.45226701686664544</v>
      </c>
      <c r="AR46" s="310">
        <f t="shared" si="7"/>
        <v>0.6784005252999681</v>
      </c>
      <c r="AS46" s="310">
        <f t="shared" si="7"/>
        <v>0.4156047072968167</v>
      </c>
      <c r="AT46" s="310">
        <f t="shared" si="7"/>
        <v>0.4767312946227962</v>
      </c>
      <c r="AU46" s="310">
        <f t="shared" si="7"/>
        <v>0.621581560508061</v>
      </c>
      <c r="AV46" s="310">
        <f t="shared" si="7"/>
        <v>0.45226701686664544</v>
      </c>
      <c r="AW46" s="310">
        <f t="shared" si="7"/>
        <v>0.6685579234215215</v>
      </c>
      <c r="AX46" s="310">
        <f>STDEV(AX33:AX44)</f>
        <v>6.797392548216224</v>
      </c>
      <c r="AY46" s="320" t="s">
        <v>308</v>
      </c>
    </row>
    <row r="47" spans="1:51" ht="24">
      <c r="A47" s="26">
        <v>1</v>
      </c>
      <c r="B47" s="27" t="s">
        <v>164</v>
      </c>
      <c r="C47" s="27">
        <v>1049730142</v>
      </c>
      <c r="D47" s="27">
        <v>1</v>
      </c>
      <c r="E47" s="27">
        <v>1</v>
      </c>
      <c r="F47" s="29">
        <v>1499900363099</v>
      </c>
      <c r="G47" s="28">
        <v>1</v>
      </c>
      <c r="H47" s="27">
        <v>99</v>
      </c>
      <c r="I47" s="27"/>
      <c r="J47" s="28">
        <v>1</v>
      </c>
      <c r="K47" s="28">
        <v>1</v>
      </c>
      <c r="L47" s="28">
        <v>1</v>
      </c>
      <c r="M47" s="28">
        <v>0</v>
      </c>
      <c r="N47" s="28">
        <v>0</v>
      </c>
      <c r="O47" s="28">
        <v>0</v>
      </c>
      <c r="P47" s="28">
        <v>1</v>
      </c>
      <c r="Q47" s="28">
        <v>0</v>
      </c>
      <c r="R47" s="28">
        <v>1</v>
      </c>
      <c r="S47" s="28">
        <v>1</v>
      </c>
      <c r="T47" s="28">
        <v>0</v>
      </c>
      <c r="U47" s="28">
        <v>1</v>
      </c>
      <c r="V47" s="28">
        <v>1</v>
      </c>
      <c r="W47" s="28">
        <v>1</v>
      </c>
      <c r="X47" s="28">
        <v>1</v>
      </c>
      <c r="Y47" s="28">
        <v>1</v>
      </c>
      <c r="Z47" s="28">
        <v>0</v>
      </c>
      <c r="AA47" s="28">
        <v>0</v>
      </c>
      <c r="AB47" s="28">
        <v>1</v>
      </c>
      <c r="AC47" s="28">
        <v>1</v>
      </c>
      <c r="AD47" s="27">
        <v>1</v>
      </c>
      <c r="AE47" s="27">
        <v>0</v>
      </c>
      <c r="AF47" s="27">
        <v>0</v>
      </c>
      <c r="AG47" s="27">
        <v>1</v>
      </c>
      <c r="AH47" s="27">
        <v>1</v>
      </c>
      <c r="AI47" s="27">
        <v>1</v>
      </c>
      <c r="AJ47" s="27">
        <v>0</v>
      </c>
      <c r="AK47" s="27">
        <v>0</v>
      </c>
      <c r="AL47" s="27">
        <v>0</v>
      </c>
      <c r="AM47" s="27">
        <v>1</v>
      </c>
      <c r="AN47" s="37">
        <v>0.5</v>
      </c>
      <c r="AO47" s="27">
        <v>1</v>
      </c>
      <c r="AP47" s="37">
        <v>0.5</v>
      </c>
      <c r="AQ47" s="37">
        <v>0.5</v>
      </c>
      <c r="AR47" s="37">
        <v>1.5</v>
      </c>
      <c r="AS47" s="37">
        <v>1.5</v>
      </c>
      <c r="AT47" s="37">
        <v>0.5</v>
      </c>
      <c r="AU47" s="27">
        <v>2</v>
      </c>
      <c r="AV47" s="27">
        <v>1</v>
      </c>
      <c r="AW47" s="27">
        <v>2</v>
      </c>
      <c r="AX47" s="38">
        <f t="shared" si="0"/>
        <v>29</v>
      </c>
      <c r="AY47" s="356">
        <f t="shared" si="1"/>
        <v>3.48</v>
      </c>
    </row>
    <row r="48" spans="1:51" ht="24">
      <c r="A48" s="26">
        <v>2</v>
      </c>
      <c r="B48" s="31" t="s">
        <v>164</v>
      </c>
      <c r="C48" s="31">
        <v>1049730142</v>
      </c>
      <c r="D48" s="31">
        <v>1</v>
      </c>
      <c r="E48" s="31">
        <v>2</v>
      </c>
      <c r="F48" s="33">
        <v>1490300120677</v>
      </c>
      <c r="G48" s="32">
        <v>1</v>
      </c>
      <c r="H48" s="31">
        <v>99</v>
      </c>
      <c r="I48" s="31"/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1</v>
      </c>
      <c r="P48" s="32">
        <v>0</v>
      </c>
      <c r="Q48" s="32">
        <v>0</v>
      </c>
      <c r="R48" s="32">
        <v>1</v>
      </c>
      <c r="S48" s="32">
        <v>0</v>
      </c>
      <c r="T48" s="32">
        <v>1</v>
      </c>
      <c r="U48" s="32">
        <v>0</v>
      </c>
      <c r="V48" s="32">
        <v>0</v>
      </c>
      <c r="W48" s="32">
        <v>1</v>
      </c>
      <c r="X48" s="32">
        <v>1</v>
      </c>
      <c r="Y48" s="32">
        <v>0</v>
      </c>
      <c r="Z48" s="32">
        <v>0</v>
      </c>
      <c r="AA48" s="32">
        <v>1</v>
      </c>
      <c r="AB48" s="32">
        <v>0</v>
      </c>
      <c r="AC48" s="32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1</v>
      </c>
      <c r="AI48" s="31">
        <v>0</v>
      </c>
      <c r="AJ48" s="31">
        <v>0</v>
      </c>
      <c r="AK48" s="31">
        <v>0</v>
      </c>
      <c r="AL48" s="31">
        <v>1</v>
      </c>
      <c r="AM48" s="31">
        <v>0</v>
      </c>
      <c r="AN48" s="31">
        <v>1</v>
      </c>
      <c r="AO48" s="31">
        <v>2</v>
      </c>
      <c r="AP48" s="34">
        <v>1.5</v>
      </c>
      <c r="AQ48" s="34">
        <v>1.5</v>
      </c>
      <c r="AR48" s="34">
        <v>1.5</v>
      </c>
      <c r="AS48" s="31">
        <v>1</v>
      </c>
      <c r="AT48" s="31">
        <v>1</v>
      </c>
      <c r="AU48" s="31">
        <v>1</v>
      </c>
      <c r="AV48" s="31">
        <v>1</v>
      </c>
      <c r="AW48" s="31">
        <v>2</v>
      </c>
      <c r="AX48" s="38">
        <f t="shared" si="0"/>
        <v>21.5</v>
      </c>
      <c r="AY48" s="356">
        <f t="shared" si="1"/>
        <v>2.58</v>
      </c>
    </row>
    <row r="49" spans="1:51" ht="24">
      <c r="A49" s="26">
        <v>3</v>
      </c>
      <c r="B49" s="31" t="s">
        <v>164</v>
      </c>
      <c r="C49" s="31">
        <v>1049730142</v>
      </c>
      <c r="D49" s="27">
        <v>1</v>
      </c>
      <c r="E49" s="27">
        <v>3</v>
      </c>
      <c r="F49" s="33">
        <v>1490300122114</v>
      </c>
      <c r="G49" s="32">
        <v>1</v>
      </c>
      <c r="H49" s="31">
        <v>99</v>
      </c>
      <c r="I49" s="31"/>
      <c r="J49" s="32">
        <v>1</v>
      </c>
      <c r="K49" s="32">
        <v>1</v>
      </c>
      <c r="L49" s="32">
        <v>1</v>
      </c>
      <c r="M49" s="32">
        <v>1</v>
      </c>
      <c r="N49" s="32">
        <v>0</v>
      </c>
      <c r="O49" s="32">
        <v>0</v>
      </c>
      <c r="P49" s="32">
        <v>1</v>
      </c>
      <c r="Q49" s="32">
        <v>1</v>
      </c>
      <c r="R49" s="32">
        <v>1</v>
      </c>
      <c r="S49" s="32">
        <v>0</v>
      </c>
      <c r="T49" s="32">
        <v>0</v>
      </c>
      <c r="U49" s="32">
        <v>0</v>
      </c>
      <c r="V49" s="32">
        <v>0</v>
      </c>
      <c r="W49" s="32">
        <v>1</v>
      </c>
      <c r="X49" s="32">
        <v>0</v>
      </c>
      <c r="Y49" s="32">
        <v>1</v>
      </c>
      <c r="Z49" s="32">
        <v>1</v>
      </c>
      <c r="AA49" s="32">
        <v>0</v>
      </c>
      <c r="AB49" s="32">
        <v>1</v>
      </c>
      <c r="AC49" s="32">
        <v>0</v>
      </c>
      <c r="AD49" s="31">
        <v>0</v>
      </c>
      <c r="AE49" s="31">
        <v>0</v>
      </c>
      <c r="AF49" s="31">
        <v>1</v>
      </c>
      <c r="AG49" s="31">
        <v>1</v>
      </c>
      <c r="AH49" s="31">
        <v>1</v>
      </c>
      <c r="AI49" s="31">
        <v>0</v>
      </c>
      <c r="AJ49" s="31">
        <v>0</v>
      </c>
      <c r="AK49" s="31">
        <v>0</v>
      </c>
      <c r="AL49" s="31">
        <v>1</v>
      </c>
      <c r="AM49" s="31">
        <v>0</v>
      </c>
      <c r="AN49" s="31">
        <v>2</v>
      </c>
      <c r="AO49" s="34">
        <v>0.5</v>
      </c>
      <c r="AP49" s="34">
        <v>1.5</v>
      </c>
      <c r="AQ49" s="34">
        <v>1.5</v>
      </c>
      <c r="AR49" s="31">
        <v>2</v>
      </c>
      <c r="AS49" s="31">
        <v>1</v>
      </c>
      <c r="AT49" s="31">
        <v>1</v>
      </c>
      <c r="AU49" s="31">
        <v>2</v>
      </c>
      <c r="AV49" s="31">
        <v>2</v>
      </c>
      <c r="AW49" s="31">
        <v>2</v>
      </c>
      <c r="AX49" s="38">
        <f t="shared" si="0"/>
        <v>30.5</v>
      </c>
      <c r="AY49" s="356">
        <f t="shared" si="1"/>
        <v>3.66</v>
      </c>
    </row>
    <row r="50" spans="1:51" ht="24">
      <c r="A50" s="26">
        <v>4</v>
      </c>
      <c r="B50" s="31" t="s">
        <v>164</v>
      </c>
      <c r="C50" s="31">
        <v>1049730142</v>
      </c>
      <c r="D50" s="31">
        <v>1</v>
      </c>
      <c r="E50" s="31">
        <v>4</v>
      </c>
      <c r="F50" s="33">
        <v>1490300120057</v>
      </c>
      <c r="G50" s="32">
        <v>1</v>
      </c>
      <c r="H50" s="31">
        <v>99</v>
      </c>
      <c r="I50" s="31"/>
      <c r="J50" s="32">
        <v>1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1</v>
      </c>
      <c r="Q50" s="32">
        <v>1</v>
      </c>
      <c r="R50" s="32">
        <v>1</v>
      </c>
      <c r="S50" s="32">
        <v>0</v>
      </c>
      <c r="T50" s="32">
        <v>1</v>
      </c>
      <c r="U50" s="32">
        <v>0</v>
      </c>
      <c r="V50" s="32">
        <v>0</v>
      </c>
      <c r="W50" s="32">
        <v>1</v>
      </c>
      <c r="X50" s="32">
        <v>1</v>
      </c>
      <c r="Y50" s="32">
        <v>0</v>
      </c>
      <c r="Z50" s="32">
        <v>0</v>
      </c>
      <c r="AA50" s="32">
        <v>1</v>
      </c>
      <c r="AB50" s="32">
        <v>1</v>
      </c>
      <c r="AC50" s="32">
        <v>0</v>
      </c>
      <c r="AD50" s="31">
        <v>1</v>
      </c>
      <c r="AE50" s="31">
        <v>1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1</v>
      </c>
      <c r="AL50" s="31">
        <v>0</v>
      </c>
      <c r="AM50" s="31">
        <v>1</v>
      </c>
      <c r="AN50" s="31">
        <v>0</v>
      </c>
      <c r="AO50" s="31">
        <v>2</v>
      </c>
      <c r="AP50" s="31">
        <v>1</v>
      </c>
      <c r="AQ50" s="34">
        <v>1.5</v>
      </c>
      <c r="AR50" s="31">
        <v>1</v>
      </c>
      <c r="AS50" s="34">
        <v>1.5</v>
      </c>
      <c r="AT50" s="31">
        <v>1</v>
      </c>
      <c r="AU50" s="31">
        <v>2</v>
      </c>
      <c r="AV50" s="31">
        <v>2</v>
      </c>
      <c r="AW50" s="31">
        <v>2</v>
      </c>
      <c r="AX50" s="38">
        <f t="shared" si="0"/>
        <v>28</v>
      </c>
      <c r="AY50" s="356">
        <f t="shared" si="1"/>
        <v>3.36</v>
      </c>
    </row>
    <row r="51" spans="1:51" ht="24">
      <c r="A51" s="26">
        <v>5</v>
      </c>
      <c r="B51" s="31" t="s">
        <v>164</v>
      </c>
      <c r="C51" s="31">
        <v>1049730142</v>
      </c>
      <c r="D51" s="31">
        <v>1</v>
      </c>
      <c r="E51" s="27">
        <v>5</v>
      </c>
      <c r="F51" s="33">
        <v>1490300121282</v>
      </c>
      <c r="G51" s="32">
        <v>1</v>
      </c>
      <c r="H51" s="31">
        <v>99</v>
      </c>
      <c r="I51" s="31"/>
      <c r="J51" s="32">
        <v>0</v>
      </c>
      <c r="K51" s="32">
        <v>0</v>
      </c>
      <c r="L51" s="32">
        <v>0</v>
      </c>
      <c r="M51" s="32">
        <v>1</v>
      </c>
      <c r="N51" s="32">
        <v>0</v>
      </c>
      <c r="O51" s="32">
        <v>1</v>
      </c>
      <c r="P51" s="32">
        <v>1</v>
      </c>
      <c r="Q51" s="32">
        <v>0</v>
      </c>
      <c r="R51" s="32">
        <v>1</v>
      </c>
      <c r="S51" s="32">
        <v>0</v>
      </c>
      <c r="T51" s="32">
        <v>0</v>
      </c>
      <c r="U51" s="32">
        <v>0</v>
      </c>
      <c r="V51" s="32">
        <v>0</v>
      </c>
      <c r="W51" s="32">
        <v>1</v>
      </c>
      <c r="X51" s="32">
        <v>0</v>
      </c>
      <c r="Y51" s="32">
        <v>0</v>
      </c>
      <c r="Z51" s="32">
        <v>1</v>
      </c>
      <c r="AA51" s="32">
        <v>0</v>
      </c>
      <c r="AB51" s="32">
        <v>0</v>
      </c>
      <c r="AC51" s="32">
        <v>0</v>
      </c>
      <c r="AD51" s="31">
        <v>1</v>
      </c>
      <c r="AE51" s="31">
        <v>1</v>
      </c>
      <c r="AF51" s="31">
        <v>1</v>
      </c>
      <c r="AG51" s="31">
        <v>0</v>
      </c>
      <c r="AH51" s="31">
        <v>1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9">
        <v>2</v>
      </c>
      <c r="AP51" s="34">
        <v>1.5</v>
      </c>
      <c r="AQ51" s="34">
        <v>1.5</v>
      </c>
      <c r="AR51" s="34">
        <v>1.5</v>
      </c>
      <c r="AS51" s="34">
        <v>1.5</v>
      </c>
      <c r="AT51" s="34">
        <v>1.5</v>
      </c>
      <c r="AU51" s="31">
        <v>1</v>
      </c>
      <c r="AV51" s="31">
        <v>1</v>
      </c>
      <c r="AW51" s="31">
        <v>1</v>
      </c>
      <c r="AX51" s="38">
        <f t="shared" si="0"/>
        <v>22.5</v>
      </c>
      <c r="AY51" s="356">
        <f t="shared" si="1"/>
        <v>2.7</v>
      </c>
    </row>
    <row r="52" spans="1:51" ht="24">
      <c r="A52" s="26">
        <v>6</v>
      </c>
      <c r="B52" s="31" t="s">
        <v>164</v>
      </c>
      <c r="C52" s="31">
        <v>1049730142</v>
      </c>
      <c r="D52" s="27">
        <v>1</v>
      </c>
      <c r="E52" s="31">
        <v>6</v>
      </c>
      <c r="F52" s="33">
        <v>1490300122599</v>
      </c>
      <c r="G52" s="32">
        <v>1</v>
      </c>
      <c r="H52" s="31" t="s">
        <v>302</v>
      </c>
      <c r="I52" s="31"/>
      <c r="J52" s="32">
        <v>1</v>
      </c>
      <c r="K52" s="32">
        <v>0</v>
      </c>
      <c r="L52" s="32">
        <v>0</v>
      </c>
      <c r="M52" s="32">
        <v>1</v>
      </c>
      <c r="N52" s="32">
        <v>1</v>
      </c>
      <c r="O52" s="32">
        <v>0</v>
      </c>
      <c r="P52" s="32">
        <v>0</v>
      </c>
      <c r="Q52" s="32">
        <v>0</v>
      </c>
      <c r="R52" s="32">
        <v>1</v>
      </c>
      <c r="S52" s="32">
        <v>0</v>
      </c>
      <c r="T52" s="32">
        <v>1</v>
      </c>
      <c r="U52" s="32">
        <v>0</v>
      </c>
      <c r="V52" s="32">
        <v>0</v>
      </c>
      <c r="W52" s="32">
        <v>0</v>
      </c>
      <c r="X52" s="32">
        <v>1</v>
      </c>
      <c r="Y52" s="32">
        <v>0</v>
      </c>
      <c r="Z52" s="32">
        <v>0</v>
      </c>
      <c r="AA52" s="32">
        <v>1</v>
      </c>
      <c r="AB52" s="32">
        <v>0</v>
      </c>
      <c r="AC52" s="32">
        <v>1</v>
      </c>
      <c r="AD52" s="31"/>
      <c r="AE52" s="31">
        <v>0</v>
      </c>
      <c r="AF52" s="31">
        <v>1</v>
      </c>
      <c r="AG52" s="31">
        <v>0</v>
      </c>
      <c r="AH52" s="31">
        <v>0</v>
      </c>
      <c r="AI52" s="31">
        <v>0</v>
      </c>
      <c r="AJ52" s="31">
        <v>1</v>
      </c>
      <c r="AK52" s="31">
        <v>0</v>
      </c>
      <c r="AL52" s="31">
        <v>0</v>
      </c>
      <c r="AM52" s="31">
        <v>1</v>
      </c>
      <c r="AN52" s="34">
        <v>1.5</v>
      </c>
      <c r="AO52" s="34">
        <v>1.5</v>
      </c>
      <c r="AP52" s="39">
        <v>1</v>
      </c>
      <c r="AQ52" s="31">
        <v>1</v>
      </c>
      <c r="AR52" s="31">
        <v>2</v>
      </c>
      <c r="AS52" s="31">
        <v>1</v>
      </c>
      <c r="AT52" s="31">
        <v>1</v>
      </c>
      <c r="AU52" s="31">
        <v>0</v>
      </c>
      <c r="AV52" s="31">
        <v>0</v>
      </c>
      <c r="AW52" s="31">
        <v>0</v>
      </c>
      <c r="AX52" s="38">
        <f t="shared" si="0"/>
        <v>20</v>
      </c>
      <c r="AY52" s="356">
        <f t="shared" si="1"/>
        <v>2.4</v>
      </c>
    </row>
    <row r="53" spans="1:51" ht="24">
      <c r="A53" s="26">
        <v>7</v>
      </c>
      <c r="B53" s="31" t="s">
        <v>164</v>
      </c>
      <c r="C53" s="31">
        <v>1049730142</v>
      </c>
      <c r="D53" s="31">
        <v>1</v>
      </c>
      <c r="E53" s="27">
        <v>7</v>
      </c>
      <c r="F53" s="33">
        <v>1490300123044</v>
      </c>
      <c r="G53" s="32">
        <v>1</v>
      </c>
      <c r="H53" s="31" t="s">
        <v>302</v>
      </c>
      <c r="I53" s="31"/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</v>
      </c>
      <c r="T53" s="32">
        <v>1</v>
      </c>
      <c r="U53" s="32">
        <v>0</v>
      </c>
      <c r="V53" s="32">
        <v>1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1</v>
      </c>
      <c r="AC53" s="32">
        <v>0</v>
      </c>
      <c r="AD53" s="31">
        <v>1</v>
      </c>
      <c r="AE53" s="31">
        <v>0</v>
      </c>
      <c r="AF53" s="31">
        <v>0</v>
      </c>
      <c r="AG53" s="31">
        <v>1</v>
      </c>
      <c r="AH53" s="31">
        <v>0</v>
      </c>
      <c r="AI53" s="31">
        <v>0</v>
      </c>
      <c r="AJ53" s="31">
        <v>1</v>
      </c>
      <c r="AK53" s="31">
        <v>0</v>
      </c>
      <c r="AL53" s="31">
        <v>0</v>
      </c>
      <c r="AM53" s="31">
        <v>1</v>
      </c>
      <c r="AN53" s="31">
        <v>1</v>
      </c>
      <c r="AO53" s="34">
        <v>1.5</v>
      </c>
      <c r="AP53" s="34">
        <v>0.5</v>
      </c>
      <c r="AQ53" s="31">
        <v>1</v>
      </c>
      <c r="AR53" s="31">
        <v>1</v>
      </c>
      <c r="AS53" s="31">
        <v>1</v>
      </c>
      <c r="AT53" s="31">
        <v>0</v>
      </c>
      <c r="AU53" s="31">
        <v>1</v>
      </c>
      <c r="AV53" s="31">
        <v>1</v>
      </c>
      <c r="AW53" s="31">
        <v>0</v>
      </c>
      <c r="AX53" s="38">
        <f t="shared" si="0"/>
        <v>16</v>
      </c>
      <c r="AY53" s="356">
        <f t="shared" si="1"/>
        <v>1.92</v>
      </c>
    </row>
    <row r="54" spans="1:51" ht="24">
      <c r="A54" s="26">
        <v>8</v>
      </c>
      <c r="B54" s="31" t="s">
        <v>164</v>
      </c>
      <c r="C54" s="31">
        <v>1049730142</v>
      </c>
      <c r="D54" s="31">
        <v>1</v>
      </c>
      <c r="E54" s="31">
        <v>8</v>
      </c>
      <c r="F54" s="33">
        <v>1490300123137</v>
      </c>
      <c r="G54" s="32">
        <v>1</v>
      </c>
      <c r="H54" s="31" t="s">
        <v>302</v>
      </c>
      <c r="I54" s="31"/>
      <c r="J54" s="32">
        <v>1</v>
      </c>
      <c r="K54" s="32">
        <v>0</v>
      </c>
      <c r="L54" s="32">
        <v>1</v>
      </c>
      <c r="M54" s="32">
        <v>0</v>
      </c>
      <c r="N54" s="32">
        <v>0</v>
      </c>
      <c r="O54" s="32">
        <v>1</v>
      </c>
      <c r="P54" s="32">
        <v>1</v>
      </c>
      <c r="Q54" s="32">
        <v>0</v>
      </c>
      <c r="R54" s="32">
        <v>1</v>
      </c>
      <c r="S54" s="32">
        <v>0</v>
      </c>
      <c r="T54" s="32">
        <v>0</v>
      </c>
      <c r="U54" s="32">
        <v>1</v>
      </c>
      <c r="V54" s="32">
        <v>0</v>
      </c>
      <c r="W54" s="32">
        <v>1</v>
      </c>
      <c r="X54" s="32">
        <v>0</v>
      </c>
      <c r="Y54" s="32">
        <v>1</v>
      </c>
      <c r="Z54" s="32">
        <v>0</v>
      </c>
      <c r="AA54" s="32">
        <v>0</v>
      </c>
      <c r="AB54" s="32">
        <v>0</v>
      </c>
      <c r="AC54" s="32">
        <v>1</v>
      </c>
      <c r="AD54" s="31">
        <v>0</v>
      </c>
      <c r="AE54" s="31">
        <v>0</v>
      </c>
      <c r="AF54" s="31">
        <v>0</v>
      </c>
      <c r="AG54" s="31">
        <v>1</v>
      </c>
      <c r="AH54" s="31">
        <v>1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4">
        <v>0.5</v>
      </c>
      <c r="AO54" s="31">
        <v>1</v>
      </c>
      <c r="AP54" s="31">
        <v>1</v>
      </c>
      <c r="AQ54" s="31">
        <v>1</v>
      </c>
      <c r="AR54" s="34">
        <v>1.5</v>
      </c>
      <c r="AS54" s="34">
        <v>1.5</v>
      </c>
      <c r="AT54" s="34">
        <v>0.5</v>
      </c>
      <c r="AU54" s="31">
        <v>2</v>
      </c>
      <c r="AV54" s="31">
        <v>1</v>
      </c>
      <c r="AW54" s="31">
        <v>0</v>
      </c>
      <c r="AX54" s="38">
        <f t="shared" si="0"/>
        <v>21</v>
      </c>
      <c r="AY54" s="356">
        <f t="shared" si="1"/>
        <v>2.52</v>
      </c>
    </row>
    <row r="55" spans="1:51" ht="24">
      <c r="A55" s="26">
        <v>9</v>
      </c>
      <c r="B55" s="31" t="s">
        <v>164</v>
      </c>
      <c r="C55" s="31">
        <v>1049730142</v>
      </c>
      <c r="D55" s="27">
        <v>1</v>
      </c>
      <c r="E55" s="27">
        <v>9</v>
      </c>
      <c r="F55" s="33">
        <v>1490300123145</v>
      </c>
      <c r="G55" s="32">
        <v>1</v>
      </c>
      <c r="H55" s="31" t="s">
        <v>302</v>
      </c>
      <c r="I55" s="31"/>
      <c r="J55" s="32">
        <v>0</v>
      </c>
      <c r="K55" s="32">
        <v>1</v>
      </c>
      <c r="L55" s="32">
        <v>0</v>
      </c>
      <c r="M55" s="32">
        <v>0</v>
      </c>
      <c r="N55" s="32">
        <v>1</v>
      </c>
      <c r="O55" s="32">
        <v>1</v>
      </c>
      <c r="P55" s="32">
        <v>0</v>
      </c>
      <c r="Q55" s="32">
        <v>0</v>
      </c>
      <c r="R55" s="32">
        <v>1</v>
      </c>
      <c r="S55" s="32">
        <v>0</v>
      </c>
      <c r="T55" s="32">
        <v>0</v>
      </c>
      <c r="U55" s="32">
        <v>1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1</v>
      </c>
      <c r="AL55" s="31">
        <v>0</v>
      </c>
      <c r="AM55" s="31">
        <v>0</v>
      </c>
      <c r="AN55" s="31">
        <v>1</v>
      </c>
      <c r="AO55" s="34">
        <v>1.5</v>
      </c>
      <c r="AP55" s="34">
        <v>1.5</v>
      </c>
      <c r="AQ55" s="39">
        <v>2</v>
      </c>
      <c r="AR55" s="34">
        <v>1.5</v>
      </c>
      <c r="AS55" s="34">
        <v>0.5</v>
      </c>
      <c r="AT55" s="34">
        <v>0.5</v>
      </c>
      <c r="AU55" s="31">
        <v>0</v>
      </c>
      <c r="AV55" s="31">
        <v>0</v>
      </c>
      <c r="AW55" s="31">
        <v>0</v>
      </c>
      <c r="AX55" s="38">
        <f t="shared" si="0"/>
        <v>14.5</v>
      </c>
      <c r="AY55" s="356">
        <f t="shared" si="1"/>
        <v>1.74</v>
      </c>
    </row>
    <row r="56" spans="1:51" ht="24">
      <c r="A56" s="26">
        <v>10</v>
      </c>
      <c r="B56" s="31" t="s">
        <v>164</v>
      </c>
      <c r="C56" s="31">
        <v>1049730142</v>
      </c>
      <c r="D56" s="31">
        <v>1</v>
      </c>
      <c r="E56" s="31">
        <v>10</v>
      </c>
      <c r="F56" s="33">
        <v>1102003434256</v>
      </c>
      <c r="G56" s="32">
        <v>1</v>
      </c>
      <c r="H56" s="31">
        <v>99</v>
      </c>
      <c r="I56" s="31"/>
      <c r="J56" s="32">
        <v>1</v>
      </c>
      <c r="K56" s="32">
        <v>0</v>
      </c>
      <c r="L56" s="32">
        <v>1</v>
      </c>
      <c r="M56" s="32">
        <v>0</v>
      </c>
      <c r="N56" s="32">
        <v>1</v>
      </c>
      <c r="O56" s="32">
        <v>0</v>
      </c>
      <c r="P56" s="32">
        <v>0</v>
      </c>
      <c r="Q56" s="32">
        <v>0</v>
      </c>
      <c r="R56" s="32">
        <v>1</v>
      </c>
      <c r="S56" s="32">
        <v>1</v>
      </c>
      <c r="T56" s="32">
        <v>0</v>
      </c>
      <c r="U56" s="32">
        <v>1</v>
      </c>
      <c r="V56" s="32">
        <v>0</v>
      </c>
      <c r="W56" s="32">
        <v>0</v>
      </c>
      <c r="X56" s="32">
        <v>0</v>
      </c>
      <c r="Y56" s="32">
        <v>1</v>
      </c>
      <c r="Z56" s="32">
        <v>1</v>
      </c>
      <c r="AA56" s="32">
        <v>1</v>
      </c>
      <c r="AB56" s="32">
        <v>0</v>
      </c>
      <c r="AC56" s="32">
        <v>0</v>
      </c>
      <c r="AD56" s="31">
        <v>0</v>
      </c>
      <c r="AE56" s="31">
        <v>0</v>
      </c>
      <c r="AF56" s="31">
        <v>1</v>
      </c>
      <c r="AG56" s="31">
        <v>0</v>
      </c>
      <c r="AH56" s="31">
        <v>1</v>
      </c>
      <c r="AI56" s="31">
        <v>1</v>
      </c>
      <c r="AJ56" s="31">
        <v>0</v>
      </c>
      <c r="AK56" s="31">
        <v>1</v>
      </c>
      <c r="AL56" s="31">
        <v>0</v>
      </c>
      <c r="AM56" s="31">
        <v>0</v>
      </c>
      <c r="AN56" s="31">
        <v>0</v>
      </c>
      <c r="AO56" s="34">
        <v>0.5</v>
      </c>
      <c r="AP56" s="31">
        <v>1</v>
      </c>
      <c r="AQ56" s="34">
        <v>1.5</v>
      </c>
      <c r="AR56" s="31">
        <v>2</v>
      </c>
      <c r="AS56" s="31">
        <v>1</v>
      </c>
      <c r="AT56" s="31">
        <v>1</v>
      </c>
      <c r="AU56" s="31">
        <v>1</v>
      </c>
      <c r="AV56" s="31">
        <v>1</v>
      </c>
      <c r="AW56" s="31">
        <v>0</v>
      </c>
      <c r="AX56" s="38">
        <f t="shared" si="0"/>
        <v>22</v>
      </c>
      <c r="AY56" s="356">
        <f t="shared" si="1"/>
        <v>2.64</v>
      </c>
    </row>
    <row r="57" spans="1:51" ht="24">
      <c r="A57" s="26">
        <v>11</v>
      </c>
      <c r="B57" s="31" t="s">
        <v>164</v>
      </c>
      <c r="C57" s="31">
        <v>1049730142</v>
      </c>
      <c r="D57" s="31">
        <v>1</v>
      </c>
      <c r="E57" s="27">
        <v>11</v>
      </c>
      <c r="F57" s="33">
        <v>1490300120421</v>
      </c>
      <c r="G57" s="32">
        <v>2</v>
      </c>
      <c r="H57" s="31" t="s">
        <v>302</v>
      </c>
      <c r="I57" s="31"/>
      <c r="J57" s="32">
        <v>0</v>
      </c>
      <c r="K57" s="32">
        <v>0</v>
      </c>
      <c r="L57" s="32">
        <v>1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1</v>
      </c>
      <c r="S57" s="32">
        <v>0</v>
      </c>
      <c r="T57" s="32">
        <v>1</v>
      </c>
      <c r="U57" s="32">
        <v>1</v>
      </c>
      <c r="V57" s="32">
        <v>0</v>
      </c>
      <c r="W57" s="32">
        <v>0</v>
      </c>
      <c r="X57" s="32">
        <v>0</v>
      </c>
      <c r="Y57" s="32">
        <v>1</v>
      </c>
      <c r="Z57" s="32">
        <v>1</v>
      </c>
      <c r="AA57" s="32">
        <v>1</v>
      </c>
      <c r="AB57" s="32">
        <v>0</v>
      </c>
      <c r="AC57" s="32">
        <v>0</v>
      </c>
      <c r="AD57" s="31">
        <v>0</v>
      </c>
      <c r="AE57" s="31">
        <v>1</v>
      </c>
      <c r="AF57" s="31">
        <v>0</v>
      </c>
      <c r="AG57" s="31">
        <v>0</v>
      </c>
      <c r="AH57" s="31">
        <v>0</v>
      </c>
      <c r="AI57" s="31">
        <v>0</v>
      </c>
      <c r="AJ57" s="31">
        <v>1</v>
      </c>
      <c r="AK57" s="31">
        <v>0</v>
      </c>
      <c r="AL57" s="31">
        <v>0</v>
      </c>
      <c r="AM57" s="31">
        <v>0</v>
      </c>
      <c r="AN57" s="31">
        <v>0</v>
      </c>
      <c r="AO57" s="34">
        <v>0.5</v>
      </c>
      <c r="AP57" s="34">
        <v>1.5</v>
      </c>
      <c r="AQ57" s="31">
        <v>1</v>
      </c>
      <c r="AR57" s="31">
        <v>0</v>
      </c>
      <c r="AS57" s="31">
        <v>1</v>
      </c>
      <c r="AT57" s="34">
        <v>1.5</v>
      </c>
      <c r="AU57" s="31">
        <v>1</v>
      </c>
      <c r="AV57" s="31">
        <v>1</v>
      </c>
      <c r="AW57" s="31">
        <v>0</v>
      </c>
      <c r="AX57" s="38">
        <f t="shared" si="0"/>
        <v>16.5</v>
      </c>
      <c r="AY57" s="356">
        <f t="shared" si="1"/>
        <v>1.98</v>
      </c>
    </row>
    <row r="58" spans="1:51" ht="24">
      <c r="A58" s="26">
        <v>12</v>
      </c>
      <c r="B58" s="31" t="s">
        <v>164</v>
      </c>
      <c r="C58" s="31">
        <v>1049730142</v>
      </c>
      <c r="D58" s="27">
        <v>1</v>
      </c>
      <c r="E58" s="31">
        <v>12</v>
      </c>
      <c r="F58" s="33">
        <v>1490300122483</v>
      </c>
      <c r="G58" s="32">
        <v>2</v>
      </c>
      <c r="H58" s="31">
        <v>99</v>
      </c>
      <c r="I58" s="31"/>
      <c r="J58" s="32">
        <v>1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  <c r="P58" s="32">
        <v>1</v>
      </c>
      <c r="Q58" s="32">
        <v>1</v>
      </c>
      <c r="R58" s="32">
        <v>0</v>
      </c>
      <c r="S58" s="32">
        <v>1</v>
      </c>
      <c r="T58" s="32">
        <v>0</v>
      </c>
      <c r="U58" s="32">
        <v>1</v>
      </c>
      <c r="V58" s="32">
        <v>0</v>
      </c>
      <c r="W58" s="32">
        <v>1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1">
        <v>0</v>
      </c>
      <c r="AE58" s="31">
        <v>1</v>
      </c>
      <c r="AF58" s="31">
        <v>0</v>
      </c>
      <c r="AG58" s="31">
        <v>1</v>
      </c>
      <c r="AH58" s="31">
        <v>0</v>
      </c>
      <c r="AI58" s="31">
        <v>1</v>
      </c>
      <c r="AJ58" s="31">
        <v>1</v>
      </c>
      <c r="AK58" s="31">
        <v>0</v>
      </c>
      <c r="AL58" s="31">
        <v>0</v>
      </c>
      <c r="AM58" s="31">
        <v>1</v>
      </c>
      <c r="AN58" s="31">
        <v>2</v>
      </c>
      <c r="AO58" s="31">
        <v>1</v>
      </c>
      <c r="AP58" s="34">
        <v>0.5</v>
      </c>
      <c r="AQ58" s="34">
        <v>1.5</v>
      </c>
      <c r="AR58" s="31">
        <v>1</v>
      </c>
      <c r="AS58" s="31">
        <v>0</v>
      </c>
      <c r="AT58" s="34">
        <v>1.5</v>
      </c>
      <c r="AU58" s="31">
        <v>1</v>
      </c>
      <c r="AV58" s="31">
        <v>2</v>
      </c>
      <c r="AW58" s="31">
        <v>2</v>
      </c>
      <c r="AX58" s="38">
        <f t="shared" si="0"/>
        <v>24.5</v>
      </c>
      <c r="AY58" s="356">
        <f t="shared" si="1"/>
        <v>2.94</v>
      </c>
    </row>
    <row r="59" spans="1:51" ht="24">
      <c r="A59" s="26">
        <v>13</v>
      </c>
      <c r="B59" s="31" t="s">
        <v>164</v>
      </c>
      <c r="C59" s="31">
        <v>1049730142</v>
      </c>
      <c r="D59" s="31">
        <v>1</v>
      </c>
      <c r="E59" s="27">
        <v>13</v>
      </c>
      <c r="F59" s="33">
        <v>1490300123358</v>
      </c>
      <c r="G59" s="32">
        <v>2</v>
      </c>
      <c r="H59" s="31">
        <v>99</v>
      </c>
      <c r="I59" s="31"/>
      <c r="J59" s="32">
        <v>1</v>
      </c>
      <c r="K59" s="32">
        <v>0</v>
      </c>
      <c r="L59" s="32">
        <v>1</v>
      </c>
      <c r="M59" s="32">
        <v>0</v>
      </c>
      <c r="N59" s="32">
        <v>0</v>
      </c>
      <c r="O59" s="32">
        <v>1</v>
      </c>
      <c r="P59" s="32">
        <v>1</v>
      </c>
      <c r="Q59" s="32">
        <v>0</v>
      </c>
      <c r="R59" s="32">
        <v>0</v>
      </c>
      <c r="S59" s="32">
        <v>1</v>
      </c>
      <c r="T59" s="32">
        <v>1</v>
      </c>
      <c r="U59" s="32">
        <v>1</v>
      </c>
      <c r="V59" s="32">
        <v>1</v>
      </c>
      <c r="W59" s="32">
        <v>1</v>
      </c>
      <c r="X59" s="32">
        <v>1</v>
      </c>
      <c r="Y59" s="32">
        <v>0</v>
      </c>
      <c r="Z59" s="32">
        <v>1</v>
      </c>
      <c r="AA59" s="32">
        <v>0</v>
      </c>
      <c r="AB59" s="32">
        <v>1</v>
      </c>
      <c r="AC59" s="32">
        <v>1</v>
      </c>
      <c r="AD59" s="31">
        <v>1</v>
      </c>
      <c r="AE59" s="31">
        <v>0</v>
      </c>
      <c r="AF59" s="31">
        <v>1</v>
      </c>
      <c r="AG59" s="31">
        <v>0</v>
      </c>
      <c r="AH59" s="31">
        <v>1</v>
      </c>
      <c r="AI59" s="31">
        <v>1</v>
      </c>
      <c r="AJ59" s="31">
        <v>1</v>
      </c>
      <c r="AK59" s="31">
        <v>1</v>
      </c>
      <c r="AL59" s="31">
        <v>1</v>
      </c>
      <c r="AM59" s="31">
        <v>0</v>
      </c>
      <c r="AN59" s="34">
        <v>0.5</v>
      </c>
      <c r="AO59" s="34">
        <v>1.5</v>
      </c>
      <c r="AP59" s="34">
        <v>0.5</v>
      </c>
      <c r="AQ59" s="31">
        <v>1</v>
      </c>
      <c r="AR59" s="34">
        <v>1.5</v>
      </c>
      <c r="AS59" s="31">
        <v>1</v>
      </c>
      <c r="AT59" s="34">
        <v>1.5</v>
      </c>
      <c r="AU59" s="31">
        <v>0</v>
      </c>
      <c r="AV59" s="31">
        <v>2</v>
      </c>
      <c r="AW59" s="31">
        <v>2</v>
      </c>
      <c r="AX59" s="38">
        <f t="shared" si="0"/>
        <v>31.5</v>
      </c>
      <c r="AY59" s="356">
        <f t="shared" si="1"/>
        <v>3.78</v>
      </c>
    </row>
    <row r="60" spans="1:51" ht="24">
      <c r="A60" s="26">
        <v>14</v>
      </c>
      <c r="B60" s="31" t="s">
        <v>164</v>
      </c>
      <c r="C60" s="31">
        <v>1049730142</v>
      </c>
      <c r="D60" s="31">
        <v>1</v>
      </c>
      <c r="E60" s="31">
        <v>14</v>
      </c>
      <c r="F60" s="33">
        <v>1490300123340</v>
      </c>
      <c r="G60" s="32">
        <v>2</v>
      </c>
      <c r="H60" s="31">
        <v>99</v>
      </c>
      <c r="I60" s="31"/>
      <c r="J60" s="32">
        <v>1</v>
      </c>
      <c r="K60" s="32">
        <v>1</v>
      </c>
      <c r="L60" s="32">
        <v>1</v>
      </c>
      <c r="M60" s="32">
        <v>0</v>
      </c>
      <c r="N60" s="32">
        <v>1</v>
      </c>
      <c r="O60" s="32">
        <v>0</v>
      </c>
      <c r="P60" s="32">
        <v>1</v>
      </c>
      <c r="Q60" s="32">
        <v>0</v>
      </c>
      <c r="R60" s="32">
        <v>1</v>
      </c>
      <c r="S60" s="32">
        <v>1</v>
      </c>
      <c r="T60" s="32">
        <v>1</v>
      </c>
      <c r="U60" s="32">
        <v>1</v>
      </c>
      <c r="V60" s="32">
        <v>0</v>
      </c>
      <c r="W60" s="32">
        <v>1</v>
      </c>
      <c r="X60" s="32">
        <v>1</v>
      </c>
      <c r="Y60" s="32">
        <v>1</v>
      </c>
      <c r="Z60" s="32">
        <v>1</v>
      </c>
      <c r="AA60" s="32">
        <v>0</v>
      </c>
      <c r="AB60" s="32">
        <v>1</v>
      </c>
      <c r="AC60" s="32">
        <v>1</v>
      </c>
      <c r="AD60" s="31">
        <v>1</v>
      </c>
      <c r="AE60" s="31">
        <v>1</v>
      </c>
      <c r="AF60" s="31">
        <v>0</v>
      </c>
      <c r="AG60" s="31">
        <v>1</v>
      </c>
      <c r="AH60" s="31">
        <v>1</v>
      </c>
      <c r="AI60" s="31">
        <v>1</v>
      </c>
      <c r="AJ60" s="31">
        <v>1</v>
      </c>
      <c r="AK60" s="31">
        <v>1</v>
      </c>
      <c r="AL60" s="31">
        <v>0</v>
      </c>
      <c r="AM60" s="31">
        <v>0</v>
      </c>
      <c r="AN60" s="31">
        <v>1</v>
      </c>
      <c r="AO60" s="31">
        <v>0</v>
      </c>
      <c r="AP60" s="34">
        <v>1.5</v>
      </c>
      <c r="AQ60" s="34">
        <v>0.5</v>
      </c>
      <c r="AR60" s="31">
        <v>1</v>
      </c>
      <c r="AS60" s="34">
        <v>1.5</v>
      </c>
      <c r="AT60" s="34">
        <v>1.5</v>
      </c>
      <c r="AU60" s="31">
        <v>0</v>
      </c>
      <c r="AV60" s="31">
        <v>1</v>
      </c>
      <c r="AW60" s="31">
        <v>1</v>
      </c>
      <c r="AX60" s="38">
        <f t="shared" si="0"/>
        <v>31</v>
      </c>
      <c r="AY60" s="356">
        <f t="shared" si="1"/>
        <v>3.72</v>
      </c>
    </row>
    <row r="61" spans="1:51" ht="24">
      <c r="A61" s="26">
        <v>15</v>
      </c>
      <c r="B61" s="31" t="s">
        <v>164</v>
      </c>
      <c r="C61" s="31">
        <v>1049730142</v>
      </c>
      <c r="D61" s="27">
        <v>1</v>
      </c>
      <c r="E61" s="27">
        <v>15</v>
      </c>
      <c r="F61" s="33">
        <v>1490300123463</v>
      </c>
      <c r="G61" s="32">
        <v>2</v>
      </c>
      <c r="H61" s="31">
        <v>99</v>
      </c>
      <c r="I61" s="31"/>
      <c r="J61" s="32">
        <v>1</v>
      </c>
      <c r="K61" s="32">
        <v>1</v>
      </c>
      <c r="L61" s="32">
        <v>0</v>
      </c>
      <c r="M61" s="32">
        <v>1</v>
      </c>
      <c r="N61" s="32">
        <v>0</v>
      </c>
      <c r="O61" s="32">
        <v>0</v>
      </c>
      <c r="P61" s="32">
        <v>1</v>
      </c>
      <c r="Q61" s="32">
        <v>0</v>
      </c>
      <c r="R61" s="32">
        <v>1</v>
      </c>
      <c r="S61" s="32">
        <v>0</v>
      </c>
      <c r="T61" s="32">
        <v>1</v>
      </c>
      <c r="U61" s="32">
        <v>1</v>
      </c>
      <c r="V61" s="32">
        <v>0</v>
      </c>
      <c r="W61" s="32">
        <v>1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1</v>
      </c>
      <c r="AD61" s="31">
        <v>1</v>
      </c>
      <c r="AE61" s="31">
        <v>1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1</v>
      </c>
      <c r="AM61" s="31">
        <v>0</v>
      </c>
      <c r="AN61" s="31">
        <v>0</v>
      </c>
      <c r="AO61" s="34">
        <v>1.5</v>
      </c>
      <c r="AP61" s="34">
        <v>0.5</v>
      </c>
      <c r="AQ61" s="31">
        <v>2</v>
      </c>
      <c r="AR61" s="34">
        <v>1.5</v>
      </c>
      <c r="AS61" s="31">
        <v>1</v>
      </c>
      <c r="AT61" s="31">
        <v>1</v>
      </c>
      <c r="AU61" s="31">
        <v>1</v>
      </c>
      <c r="AV61" s="31">
        <v>0</v>
      </c>
      <c r="AW61" s="31">
        <v>0</v>
      </c>
      <c r="AX61" s="38">
        <f t="shared" si="0"/>
        <v>20.5</v>
      </c>
      <c r="AY61" s="356">
        <f t="shared" si="1"/>
        <v>2.46</v>
      </c>
    </row>
    <row r="62" spans="1:51" ht="24">
      <c r="A62" s="26"/>
      <c r="B62" s="26"/>
      <c r="C62" s="26"/>
      <c r="D62" s="26"/>
      <c r="E62" s="26"/>
      <c r="F62" s="26"/>
      <c r="G62" s="357"/>
      <c r="H62" s="26"/>
      <c r="I62" s="26"/>
      <c r="J62" s="26"/>
      <c r="K62" s="38">
        <f aca="true" t="shared" si="8" ref="K62:AW62">AVERAGE(K47:K61)</f>
        <v>0.3333333333333333</v>
      </c>
      <c r="L62" s="38">
        <f t="shared" si="8"/>
        <v>0.4666666666666667</v>
      </c>
      <c r="M62" s="38">
        <f t="shared" si="8"/>
        <v>0.26666666666666666</v>
      </c>
      <c r="N62" s="38">
        <f t="shared" si="8"/>
        <v>0.26666666666666666</v>
      </c>
      <c r="O62" s="38">
        <f t="shared" si="8"/>
        <v>0.4666666666666667</v>
      </c>
      <c r="P62" s="38">
        <f t="shared" si="8"/>
        <v>0.6</v>
      </c>
      <c r="Q62" s="38">
        <f t="shared" si="8"/>
        <v>0.2</v>
      </c>
      <c r="R62" s="38">
        <f t="shared" si="8"/>
        <v>0.8</v>
      </c>
      <c r="S62" s="38">
        <f t="shared" si="8"/>
        <v>0.4</v>
      </c>
      <c r="T62" s="38">
        <f t="shared" si="8"/>
        <v>0.5333333333333333</v>
      </c>
      <c r="U62" s="38">
        <f t="shared" si="8"/>
        <v>0.6</v>
      </c>
      <c r="V62" s="38">
        <f t="shared" si="8"/>
        <v>0.2</v>
      </c>
      <c r="W62" s="38">
        <f t="shared" si="8"/>
        <v>0.6666666666666666</v>
      </c>
      <c r="X62" s="38">
        <f t="shared" si="8"/>
        <v>0.4</v>
      </c>
      <c r="Y62" s="38">
        <f t="shared" si="8"/>
        <v>0.4</v>
      </c>
      <c r="Z62" s="38">
        <f t="shared" si="8"/>
        <v>0.4</v>
      </c>
      <c r="AA62" s="38">
        <f t="shared" si="8"/>
        <v>0.3333333333333333</v>
      </c>
      <c r="AB62" s="38">
        <f t="shared" si="8"/>
        <v>0.4</v>
      </c>
      <c r="AC62" s="38">
        <f t="shared" si="8"/>
        <v>0.4</v>
      </c>
      <c r="AD62" s="38">
        <f t="shared" si="8"/>
        <v>0.5</v>
      </c>
      <c r="AE62" s="38">
        <f t="shared" si="8"/>
        <v>0.4</v>
      </c>
      <c r="AF62" s="38">
        <f t="shared" si="8"/>
        <v>0.3333333333333333</v>
      </c>
      <c r="AG62" s="38">
        <f t="shared" si="8"/>
        <v>0.4</v>
      </c>
      <c r="AH62" s="38">
        <f t="shared" si="8"/>
        <v>0.5333333333333333</v>
      </c>
      <c r="AI62" s="38">
        <f t="shared" si="8"/>
        <v>0.3333333333333333</v>
      </c>
      <c r="AJ62" s="38">
        <f t="shared" si="8"/>
        <v>0.4</v>
      </c>
      <c r="AK62" s="38">
        <f t="shared" si="8"/>
        <v>0.3333333333333333</v>
      </c>
      <c r="AL62" s="38">
        <f t="shared" si="8"/>
        <v>0.26666666666666666</v>
      </c>
      <c r="AM62" s="38">
        <f t="shared" si="8"/>
        <v>0.3333333333333333</v>
      </c>
      <c r="AN62" s="38">
        <f t="shared" si="8"/>
        <v>0.7333333333333333</v>
      </c>
      <c r="AO62" s="38">
        <f t="shared" si="8"/>
        <v>1.2</v>
      </c>
      <c r="AP62" s="38">
        <f t="shared" si="8"/>
        <v>1.0333333333333334</v>
      </c>
      <c r="AQ62" s="38">
        <f t="shared" si="8"/>
        <v>1.2666666666666666</v>
      </c>
      <c r="AR62" s="38">
        <f t="shared" si="8"/>
        <v>1.3666666666666667</v>
      </c>
      <c r="AS62" s="38">
        <f t="shared" si="8"/>
        <v>1.0666666666666667</v>
      </c>
      <c r="AT62" s="38">
        <f t="shared" si="8"/>
        <v>1</v>
      </c>
      <c r="AU62" s="38">
        <f t="shared" si="8"/>
        <v>1</v>
      </c>
      <c r="AV62" s="38">
        <f t="shared" si="8"/>
        <v>1.0666666666666667</v>
      </c>
      <c r="AW62" s="38">
        <f t="shared" si="8"/>
        <v>0.9333333333333333</v>
      </c>
      <c r="AX62" s="38">
        <f>AVERAGE(AX47:AX61)</f>
        <v>23.266666666666666</v>
      </c>
      <c r="AY62" s="110" t="s">
        <v>307</v>
      </c>
    </row>
    <row r="63" spans="1:51" ht="24">
      <c r="A63" s="26"/>
      <c r="B63" s="26"/>
      <c r="C63" s="26"/>
      <c r="D63" s="26"/>
      <c r="E63" s="26"/>
      <c r="F63" s="26"/>
      <c r="G63" s="357"/>
      <c r="H63" s="26"/>
      <c r="I63" s="26"/>
      <c r="J63" s="26"/>
      <c r="K63" s="38">
        <f aca="true" t="shared" si="9" ref="K63:AW63">STDEV(K47:K61)</f>
        <v>0.4879500364742666</v>
      </c>
      <c r="L63" s="38">
        <f t="shared" si="9"/>
        <v>0.5163977794943222</v>
      </c>
      <c r="M63" s="38">
        <f t="shared" si="9"/>
        <v>0.45773770821706344</v>
      </c>
      <c r="N63" s="38">
        <f t="shared" si="9"/>
        <v>0.45773770821706344</v>
      </c>
      <c r="O63" s="38">
        <f t="shared" si="9"/>
        <v>0.5163977794943222</v>
      </c>
      <c r="P63" s="38">
        <f t="shared" si="9"/>
        <v>0.50709255283711</v>
      </c>
      <c r="Q63" s="38">
        <f t="shared" si="9"/>
        <v>0.4140393356054125</v>
      </c>
      <c r="R63" s="38">
        <f t="shared" si="9"/>
        <v>0.41403933560541256</v>
      </c>
      <c r="S63" s="38">
        <f t="shared" si="9"/>
        <v>0.50709255283711</v>
      </c>
      <c r="T63" s="38">
        <f t="shared" si="9"/>
        <v>0.5163977794943222</v>
      </c>
      <c r="U63" s="38">
        <f t="shared" si="9"/>
        <v>0.50709255283711</v>
      </c>
      <c r="V63" s="38">
        <f t="shared" si="9"/>
        <v>0.4140393356054125</v>
      </c>
      <c r="W63" s="38">
        <f t="shared" si="9"/>
        <v>0.4879500364742666</v>
      </c>
      <c r="X63" s="38">
        <f t="shared" si="9"/>
        <v>0.50709255283711</v>
      </c>
      <c r="Y63" s="38">
        <f t="shared" si="9"/>
        <v>0.50709255283711</v>
      </c>
      <c r="Z63" s="38">
        <f t="shared" si="9"/>
        <v>0.50709255283711</v>
      </c>
      <c r="AA63" s="38">
        <f t="shared" si="9"/>
        <v>0.4879500364742666</v>
      </c>
      <c r="AB63" s="38">
        <f t="shared" si="9"/>
        <v>0.50709255283711</v>
      </c>
      <c r="AC63" s="38">
        <f t="shared" si="9"/>
        <v>0.50709255283711</v>
      </c>
      <c r="AD63" s="38">
        <f t="shared" si="9"/>
        <v>0.5188745216627708</v>
      </c>
      <c r="AE63" s="38">
        <f t="shared" si="9"/>
        <v>0.50709255283711</v>
      </c>
      <c r="AF63" s="38">
        <f t="shared" si="9"/>
        <v>0.4879500364742666</v>
      </c>
      <c r="AG63" s="38">
        <f t="shared" si="9"/>
        <v>0.50709255283711</v>
      </c>
      <c r="AH63" s="38">
        <f t="shared" si="9"/>
        <v>0.5163977794943222</v>
      </c>
      <c r="AI63" s="38">
        <f t="shared" si="9"/>
        <v>0.4879500364742666</v>
      </c>
      <c r="AJ63" s="38">
        <f t="shared" si="9"/>
        <v>0.50709255283711</v>
      </c>
      <c r="AK63" s="38">
        <f t="shared" si="9"/>
        <v>0.4879500364742666</v>
      </c>
      <c r="AL63" s="38">
        <f t="shared" si="9"/>
        <v>0.45773770821706344</v>
      </c>
      <c r="AM63" s="38">
        <f t="shared" si="9"/>
        <v>0.4879500364742666</v>
      </c>
      <c r="AN63" s="38">
        <f t="shared" si="9"/>
        <v>0.7037315505489968</v>
      </c>
      <c r="AO63" s="38">
        <f t="shared" si="9"/>
        <v>0.6210590034081187</v>
      </c>
      <c r="AP63" s="38">
        <f t="shared" si="9"/>
        <v>0.4418575508442685</v>
      </c>
      <c r="AQ63" s="38">
        <f t="shared" si="9"/>
        <v>0.45773770821706344</v>
      </c>
      <c r="AR63" s="38">
        <f t="shared" si="9"/>
        <v>0.5163977794943223</v>
      </c>
      <c r="AS63" s="38">
        <f t="shared" si="9"/>
        <v>0.416904693916396</v>
      </c>
      <c r="AT63" s="38">
        <f t="shared" si="9"/>
        <v>0.4629100498862757</v>
      </c>
      <c r="AU63" s="38">
        <f t="shared" si="9"/>
        <v>0.7559289460184544</v>
      </c>
      <c r="AV63" s="38">
        <f t="shared" si="9"/>
        <v>0.7037315505489968</v>
      </c>
      <c r="AW63" s="38">
        <f t="shared" si="9"/>
        <v>0.9611501047232549</v>
      </c>
      <c r="AX63" s="38">
        <f>STDEV(AX47:AX61)</f>
        <v>5.612061839933529</v>
      </c>
      <c r="AY63" s="30" t="s">
        <v>308</v>
      </c>
    </row>
  </sheetData>
  <sheetProtection/>
  <mergeCells count="11">
    <mergeCell ref="G8:G10"/>
    <mergeCell ref="H8:H10"/>
    <mergeCell ref="C1:S1"/>
    <mergeCell ref="AY8:AY9"/>
    <mergeCell ref="B8:B10"/>
    <mergeCell ref="I8:AW8"/>
    <mergeCell ref="AX8:AX9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3"/>
  <sheetViews>
    <sheetView zoomScale="40" zoomScaleNormal="40" zoomScalePageLayoutView="0" workbookViewId="0" topLeftCell="A1">
      <selection activeCell="AN26" sqref="J25:AN26"/>
    </sheetView>
  </sheetViews>
  <sheetFormatPr defaultColWidth="8.57421875" defaultRowHeight="15"/>
  <cols>
    <col min="1" max="1" width="8.57421875" style="60" customWidth="1"/>
    <col min="2" max="2" width="7.8515625" style="60" customWidth="1"/>
    <col min="3" max="3" width="10.140625" style="60" customWidth="1"/>
    <col min="4" max="4" width="7.421875" style="60" customWidth="1"/>
    <col min="5" max="5" width="5.28125" style="60" customWidth="1"/>
    <col min="6" max="6" width="22.140625" style="60" customWidth="1"/>
    <col min="7" max="7" width="5.140625" style="60" customWidth="1"/>
    <col min="8" max="8" width="10.421875" style="60" customWidth="1"/>
    <col min="9" max="9" width="9.421875" style="60" customWidth="1"/>
    <col min="10" max="38" width="4.140625" style="60" customWidth="1"/>
    <col min="39" max="39" width="4.57421875" style="60" customWidth="1"/>
    <col min="40" max="40" width="6.421875" style="60" customWidth="1"/>
    <col min="41" max="41" width="11.8515625" style="59" customWidth="1"/>
    <col min="42" max="47" width="5.57421875" style="59" customWidth="1"/>
    <col min="48" max="55" width="8.57421875" style="59" customWidth="1"/>
    <col min="56" max="16384" width="8.57421875" style="60" customWidth="1"/>
  </cols>
  <sheetData>
    <row r="1" spans="3:20" ht="27.75">
      <c r="C1" s="359" t="s">
        <v>303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ht="24">
      <c r="C2" s="61" t="s">
        <v>299</v>
      </c>
    </row>
    <row r="3" ht="24">
      <c r="C3" s="61" t="s">
        <v>0</v>
      </c>
    </row>
    <row r="4" spans="3:55" s="61" customFormat="1" ht="24">
      <c r="C4" s="61" t="s">
        <v>1</v>
      </c>
      <c r="G4" s="61" t="s">
        <v>2</v>
      </c>
      <c r="O4" s="6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3:55" s="61" customFormat="1" ht="24">
      <c r="C5" s="61" t="s">
        <v>3</v>
      </c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3:55" s="61" customFormat="1" ht="24">
      <c r="C6" s="61" t="s">
        <v>4</v>
      </c>
      <c r="G6" s="61" t="s">
        <v>5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3:55" s="61" customFormat="1" ht="24">
      <c r="C7" s="61" t="s">
        <v>304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2:41" ht="40.5" customHeight="1">
      <c r="B8" s="362" t="s">
        <v>286</v>
      </c>
      <c r="C8" s="367" t="s">
        <v>6</v>
      </c>
      <c r="D8" s="368" t="s">
        <v>287</v>
      </c>
      <c r="E8" s="367" t="s">
        <v>7</v>
      </c>
      <c r="F8" s="358" t="s">
        <v>8</v>
      </c>
      <c r="G8" s="367" t="s">
        <v>9</v>
      </c>
      <c r="H8" s="358" t="s">
        <v>10</v>
      </c>
      <c r="I8" s="365" t="s">
        <v>305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2" t="s">
        <v>288</v>
      </c>
      <c r="AO8" s="360" t="s">
        <v>290</v>
      </c>
    </row>
    <row r="9" spans="2:41" ht="24">
      <c r="B9" s="363"/>
      <c r="C9" s="367"/>
      <c r="D9" s="369"/>
      <c r="E9" s="367"/>
      <c r="F9" s="358"/>
      <c r="G9" s="367"/>
      <c r="H9" s="358"/>
      <c r="I9" s="64" t="s">
        <v>11</v>
      </c>
      <c r="J9" s="58">
        <v>1</v>
      </c>
      <c r="K9" s="58">
        <v>2</v>
      </c>
      <c r="L9" s="58">
        <v>3</v>
      </c>
      <c r="M9" s="58">
        <v>4</v>
      </c>
      <c r="N9" s="58">
        <v>5</v>
      </c>
      <c r="O9" s="58">
        <v>6</v>
      </c>
      <c r="P9" s="58">
        <v>7</v>
      </c>
      <c r="Q9" s="58">
        <v>8</v>
      </c>
      <c r="R9" s="58">
        <v>9</v>
      </c>
      <c r="S9" s="58">
        <v>10</v>
      </c>
      <c r="T9" s="58">
        <v>11</v>
      </c>
      <c r="U9" s="58">
        <v>12</v>
      </c>
      <c r="V9" s="58">
        <v>13</v>
      </c>
      <c r="W9" s="58">
        <v>14</v>
      </c>
      <c r="X9" s="58">
        <v>15</v>
      </c>
      <c r="Y9" s="58">
        <v>16</v>
      </c>
      <c r="Z9" s="58">
        <v>17</v>
      </c>
      <c r="AA9" s="58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8">
        <v>28</v>
      </c>
      <c r="AL9" s="58">
        <v>29</v>
      </c>
      <c r="AM9" s="58">
        <v>30</v>
      </c>
      <c r="AN9" s="364"/>
      <c r="AO9" s="361"/>
    </row>
    <row r="10" spans="2:55" s="65" customFormat="1" ht="24">
      <c r="B10" s="364"/>
      <c r="C10" s="367"/>
      <c r="D10" s="370"/>
      <c r="E10" s="367"/>
      <c r="F10" s="358"/>
      <c r="G10" s="367"/>
      <c r="H10" s="358"/>
      <c r="I10" s="66" t="s">
        <v>285</v>
      </c>
      <c r="J10" s="67">
        <v>1</v>
      </c>
      <c r="K10" s="67">
        <v>2</v>
      </c>
      <c r="L10" s="67">
        <v>1</v>
      </c>
      <c r="M10" s="67">
        <v>1</v>
      </c>
      <c r="N10" s="67">
        <v>1</v>
      </c>
      <c r="O10" s="67">
        <v>2</v>
      </c>
      <c r="P10" s="67">
        <v>2</v>
      </c>
      <c r="Q10" s="67">
        <v>1</v>
      </c>
      <c r="R10" s="67">
        <v>1</v>
      </c>
      <c r="S10" s="67">
        <v>1</v>
      </c>
      <c r="T10" s="67">
        <v>1</v>
      </c>
      <c r="U10" s="67">
        <v>2</v>
      </c>
      <c r="V10" s="67">
        <v>1</v>
      </c>
      <c r="W10" s="67">
        <v>1</v>
      </c>
      <c r="X10" s="67">
        <v>2</v>
      </c>
      <c r="Y10" s="67">
        <v>1</v>
      </c>
      <c r="Z10" s="67">
        <v>2</v>
      </c>
      <c r="AA10" s="67">
        <v>2</v>
      </c>
      <c r="AB10" s="70">
        <v>1</v>
      </c>
      <c r="AC10" s="70">
        <v>1</v>
      </c>
      <c r="AD10" s="70">
        <v>1</v>
      </c>
      <c r="AE10" s="70">
        <v>1</v>
      </c>
      <c r="AF10" s="70">
        <v>1</v>
      </c>
      <c r="AG10" s="70">
        <v>2</v>
      </c>
      <c r="AH10" s="70">
        <v>1</v>
      </c>
      <c r="AI10" s="69">
        <v>1</v>
      </c>
      <c r="AJ10" s="69">
        <v>2</v>
      </c>
      <c r="AK10" s="69">
        <v>2</v>
      </c>
      <c r="AL10" s="266">
        <v>1</v>
      </c>
      <c r="AM10" s="266">
        <v>1</v>
      </c>
      <c r="AN10" s="58">
        <f aca="true" t="shared" si="0" ref="AN10:AN44">SUM(J10:AM10)</f>
        <v>40</v>
      </c>
      <c r="AO10" s="71" t="s">
        <v>291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55" s="56" customFormat="1" ht="24">
      <c r="A11" s="138">
        <v>1</v>
      </c>
      <c r="B11" s="138" t="s">
        <v>178</v>
      </c>
      <c r="C11" s="139">
        <v>1049730147</v>
      </c>
      <c r="D11" s="138">
        <v>1</v>
      </c>
      <c r="E11" s="141">
        <v>1</v>
      </c>
      <c r="F11" s="142">
        <v>1490300121207</v>
      </c>
      <c r="G11" s="140">
        <v>1</v>
      </c>
      <c r="H11" s="138">
        <v>99</v>
      </c>
      <c r="I11" s="267"/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1</v>
      </c>
      <c r="V11" s="268">
        <v>0</v>
      </c>
      <c r="W11" s="268">
        <v>0</v>
      </c>
      <c r="X11" s="268">
        <v>1.5</v>
      </c>
      <c r="Y11" s="268">
        <v>0</v>
      </c>
      <c r="Z11" s="268">
        <v>1</v>
      </c>
      <c r="AA11" s="268">
        <v>1.5</v>
      </c>
      <c r="AB11" s="268">
        <v>0</v>
      </c>
      <c r="AC11" s="268">
        <v>1</v>
      </c>
      <c r="AD11" s="269">
        <v>1</v>
      </c>
      <c r="AE11" s="269">
        <v>0</v>
      </c>
      <c r="AF11" s="269">
        <v>0</v>
      </c>
      <c r="AG11" s="269">
        <v>0.5</v>
      </c>
      <c r="AH11" s="269">
        <v>0</v>
      </c>
      <c r="AI11" s="269">
        <v>0</v>
      </c>
      <c r="AJ11" s="269">
        <v>1.5</v>
      </c>
      <c r="AK11" s="268">
        <v>2</v>
      </c>
      <c r="AL11" s="269">
        <v>0</v>
      </c>
      <c r="AM11" s="269">
        <v>0</v>
      </c>
      <c r="AN11" s="219">
        <f t="shared" si="0"/>
        <v>11</v>
      </c>
      <c r="AO11" s="218">
        <f>6*AN11/40</f>
        <v>1.65</v>
      </c>
      <c r="AP11" s="72" t="s">
        <v>292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</row>
    <row r="12" spans="1:55" s="57" customFormat="1" ht="24">
      <c r="A12" s="145">
        <v>2</v>
      </c>
      <c r="B12" s="138" t="s">
        <v>178</v>
      </c>
      <c r="C12" s="139">
        <v>1049730147</v>
      </c>
      <c r="D12" s="147">
        <v>1</v>
      </c>
      <c r="E12" s="141">
        <v>2</v>
      </c>
      <c r="F12" s="142">
        <v>1101501170284</v>
      </c>
      <c r="G12" s="140">
        <v>1</v>
      </c>
      <c r="H12" s="147">
        <v>99</v>
      </c>
      <c r="I12" s="147"/>
      <c r="J12" s="146">
        <v>0</v>
      </c>
      <c r="K12" s="146">
        <v>2</v>
      </c>
      <c r="L12" s="146">
        <v>0</v>
      </c>
      <c r="M12" s="146">
        <v>1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0.5</v>
      </c>
      <c r="Y12" s="146">
        <v>1</v>
      </c>
      <c r="Z12" s="146">
        <v>1</v>
      </c>
      <c r="AA12" s="146">
        <v>1</v>
      </c>
      <c r="AB12" s="146">
        <v>0</v>
      </c>
      <c r="AC12" s="146">
        <v>0</v>
      </c>
      <c r="AD12" s="147">
        <v>0</v>
      </c>
      <c r="AE12" s="147">
        <v>0</v>
      </c>
      <c r="AF12" s="147">
        <v>0</v>
      </c>
      <c r="AG12" s="147">
        <v>0.5</v>
      </c>
      <c r="AH12" s="147">
        <v>0</v>
      </c>
      <c r="AI12" s="147">
        <v>0</v>
      </c>
      <c r="AJ12" s="147">
        <v>1.5</v>
      </c>
      <c r="AK12" s="147">
        <v>0</v>
      </c>
      <c r="AL12" s="147">
        <v>1</v>
      </c>
      <c r="AM12" s="147">
        <v>0.5</v>
      </c>
      <c r="AN12" s="219">
        <f t="shared" si="0"/>
        <v>10</v>
      </c>
      <c r="AO12" s="218">
        <f aca="true" t="shared" si="1" ref="AO12:AO61">6*AN12/40</f>
        <v>1.5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</row>
    <row r="13" spans="1:55" s="57" customFormat="1" ht="24">
      <c r="A13" s="138">
        <v>3</v>
      </c>
      <c r="B13" s="138" t="s">
        <v>178</v>
      </c>
      <c r="C13" s="139">
        <v>1049730147</v>
      </c>
      <c r="D13" s="147">
        <v>1</v>
      </c>
      <c r="E13" s="141">
        <v>3</v>
      </c>
      <c r="F13" s="142">
        <v>1490300122009</v>
      </c>
      <c r="G13" s="140">
        <v>1</v>
      </c>
      <c r="H13" s="147">
        <v>99</v>
      </c>
      <c r="I13" s="147"/>
      <c r="J13" s="146">
        <v>0</v>
      </c>
      <c r="K13" s="146">
        <v>0</v>
      </c>
      <c r="L13" s="146">
        <v>1</v>
      </c>
      <c r="M13" s="146">
        <v>0</v>
      </c>
      <c r="N13" s="146">
        <v>1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1</v>
      </c>
      <c r="U13" s="146">
        <v>0</v>
      </c>
      <c r="V13" s="146">
        <v>0</v>
      </c>
      <c r="W13" s="146">
        <v>0</v>
      </c>
      <c r="X13" s="146">
        <v>1</v>
      </c>
      <c r="Y13" s="146">
        <v>0</v>
      </c>
      <c r="Z13" s="146">
        <v>1.5</v>
      </c>
      <c r="AA13" s="146">
        <v>1.5</v>
      </c>
      <c r="AB13" s="146">
        <v>0</v>
      </c>
      <c r="AC13" s="146">
        <v>0</v>
      </c>
      <c r="AD13" s="147">
        <v>0</v>
      </c>
      <c r="AE13" s="147">
        <v>1</v>
      </c>
      <c r="AF13" s="147">
        <v>0</v>
      </c>
      <c r="AG13" s="147">
        <v>1</v>
      </c>
      <c r="AH13" s="147">
        <v>1</v>
      </c>
      <c r="AI13" s="147">
        <v>0</v>
      </c>
      <c r="AJ13" s="147">
        <v>1.5</v>
      </c>
      <c r="AK13" s="147">
        <v>0</v>
      </c>
      <c r="AL13" s="147">
        <v>0</v>
      </c>
      <c r="AM13" s="147">
        <v>0.5</v>
      </c>
      <c r="AN13" s="219">
        <f t="shared" si="0"/>
        <v>12</v>
      </c>
      <c r="AO13" s="218">
        <f t="shared" si="1"/>
        <v>1.8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1:55" s="57" customFormat="1" ht="24">
      <c r="A14" s="145">
        <v>4</v>
      </c>
      <c r="B14" s="138" t="s">
        <v>178</v>
      </c>
      <c r="C14" s="139">
        <v>1049730147</v>
      </c>
      <c r="D14" s="147">
        <v>1</v>
      </c>
      <c r="E14" s="141">
        <v>4</v>
      </c>
      <c r="F14" s="142">
        <v>1620601179334</v>
      </c>
      <c r="G14" s="140">
        <v>1</v>
      </c>
      <c r="H14" s="147">
        <v>99</v>
      </c>
      <c r="I14" s="147"/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1.5</v>
      </c>
      <c r="Y14" s="146">
        <v>0</v>
      </c>
      <c r="Z14" s="146">
        <v>1</v>
      </c>
      <c r="AA14" s="146">
        <v>1.5</v>
      </c>
      <c r="AB14" s="146">
        <v>1</v>
      </c>
      <c r="AC14" s="146">
        <v>0</v>
      </c>
      <c r="AD14" s="147">
        <v>1</v>
      </c>
      <c r="AE14" s="147">
        <v>1</v>
      </c>
      <c r="AF14" s="147">
        <v>0</v>
      </c>
      <c r="AG14" s="147">
        <v>1.5</v>
      </c>
      <c r="AH14" s="147">
        <v>1</v>
      </c>
      <c r="AI14" s="147">
        <v>0</v>
      </c>
      <c r="AJ14" s="147">
        <v>1</v>
      </c>
      <c r="AK14" s="147">
        <v>0</v>
      </c>
      <c r="AL14" s="147">
        <v>0</v>
      </c>
      <c r="AM14" s="147">
        <v>0</v>
      </c>
      <c r="AN14" s="219">
        <f t="shared" si="0"/>
        <v>10.5</v>
      </c>
      <c r="AO14" s="218">
        <f t="shared" si="1"/>
        <v>1.575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s="57" customFormat="1" ht="24">
      <c r="A15" s="138">
        <v>5</v>
      </c>
      <c r="B15" s="138" t="s">
        <v>178</v>
      </c>
      <c r="C15" s="139">
        <v>1049730147</v>
      </c>
      <c r="D15" s="147">
        <v>1</v>
      </c>
      <c r="E15" s="141">
        <v>5</v>
      </c>
      <c r="F15" s="142">
        <v>1490300119351</v>
      </c>
      <c r="G15" s="140">
        <v>1</v>
      </c>
      <c r="H15" s="147">
        <v>99</v>
      </c>
      <c r="I15" s="147"/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1</v>
      </c>
      <c r="S15" s="146">
        <v>0</v>
      </c>
      <c r="T15" s="146">
        <v>1</v>
      </c>
      <c r="U15" s="146">
        <v>0</v>
      </c>
      <c r="V15" s="146">
        <v>0</v>
      </c>
      <c r="W15" s="146">
        <v>0</v>
      </c>
      <c r="X15" s="146">
        <v>0.5</v>
      </c>
      <c r="Y15" s="146">
        <v>0</v>
      </c>
      <c r="Z15" s="146">
        <v>0.5</v>
      </c>
      <c r="AA15" s="146">
        <v>1.5</v>
      </c>
      <c r="AB15" s="146">
        <v>0</v>
      </c>
      <c r="AC15" s="146">
        <v>0</v>
      </c>
      <c r="AD15" s="147">
        <v>0</v>
      </c>
      <c r="AE15" s="147">
        <v>1</v>
      </c>
      <c r="AF15" s="147">
        <v>0</v>
      </c>
      <c r="AG15" s="147">
        <v>1</v>
      </c>
      <c r="AH15" s="147">
        <v>0</v>
      </c>
      <c r="AI15" s="147">
        <v>0</v>
      </c>
      <c r="AJ15" s="147">
        <v>0.5</v>
      </c>
      <c r="AK15" s="147">
        <v>0</v>
      </c>
      <c r="AL15" s="147">
        <v>0</v>
      </c>
      <c r="AM15" s="147">
        <v>0</v>
      </c>
      <c r="AN15" s="219">
        <f t="shared" si="0"/>
        <v>7</v>
      </c>
      <c r="AO15" s="218">
        <f t="shared" si="1"/>
        <v>1.05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55" s="57" customFormat="1" ht="24">
      <c r="A16" s="145">
        <v>6</v>
      </c>
      <c r="B16" s="138" t="s">
        <v>178</v>
      </c>
      <c r="C16" s="139">
        <v>1049730147</v>
      </c>
      <c r="D16" s="147">
        <v>1</v>
      </c>
      <c r="E16" s="141">
        <v>6</v>
      </c>
      <c r="F16" s="142">
        <v>1149900709273</v>
      </c>
      <c r="G16" s="140">
        <v>1</v>
      </c>
      <c r="H16" s="147">
        <v>99</v>
      </c>
      <c r="I16" s="147"/>
      <c r="J16" s="146">
        <v>0</v>
      </c>
      <c r="K16" s="146">
        <v>0</v>
      </c>
      <c r="L16" s="146">
        <v>1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1</v>
      </c>
      <c r="Y16" s="146">
        <v>0</v>
      </c>
      <c r="Z16" s="146">
        <v>2</v>
      </c>
      <c r="AA16" s="146">
        <v>1</v>
      </c>
      <c r="AB16" s="146">
        <v>0</v>
      </c>
      <c r="AC16" s="146">
        <v>0</v>
      </c>
      <c r="AD16" s="147">
        <v>1</v>
      </c>
      <c r="AE16" s="147">
        <v>0</v>
      </c>
      <c r="AF16" s="147">
        <v>0</v>
      </c>
      <c r="AG16" s="147">
        <v>1</v>
      </c>
      <c r="AH16" s="147">
        <v>0</v>
      </c>
      <c r="AI16" s="147">
        <v>0</v>
      </c>
      <c r="AJ16" s="147">
        <v>0.5</v>
      </c>
      <c r="AK16" s="147">
        <v>0</v>
      </c>
      <c r="AL16" s="147">
        <v>0</v>
      </c>
      <c r="AM16" s="147">
        <v>0</v>
      </c>
      <c r="AN16" s="219">
        <f t="shared" si="0"/>
        <v>7.5</v>
      </c>
      <c r="AO16" s="218">
        <f t="shared" si="1"/>
        <v>1.125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1:55" s="57" customFormat="1" ht="24">
      <c r="A17" s="138">
        <v>7</v>
      </c>
      <c r="B17" s="138" t="s">
        <v>178</v>
      </c>
      <c r="C17" s="139">
        <v>1049730147</v>
      </c>
      <c r="D17" s="147">
        <v>1</v>
      </c>
      <c r="E17" s="141">
        <v>7</v>
      </c>
      <c r="F17" s="142">
        <v>1499900361860</v>
      </c>
      <c r="G17" s="140">
        <v>1</v>
      </c>
      <c r="H17" s="147">
        <v>99</v>
      </c>
      <c r="I17" s="147"/>
      <c r="J17" s="146">
        <v>0</v>
      </c>
      <c r="K17" s="146">
        <v>0</v>
      </c>
      <c r="L17" s="146">
        <v>0</v>
      </c>
      <c r="M17" s="146">
        <v>1</v>
      </c>
      <c r="N17" s="146">
        <v>1</v>
      </c>
      <c r="O17" s="146">
        <v>0</v>
      </c>
      <c r="P17" s="146">
        <v>0</v>
      </c>
      <c r="Q17" s="146">
        <v>0</v>
      </c>
      <c r="R17" s="146">
        <v>1</v>
      </c>
      <c r="S17" s="146">
        <v>0</v>
      </c>
      <c r="T17" s="146">
        <v>1</v>
      </c>
      <c r="U17" s="146">
        <v>0</v>
      </c>
      <c r="V17" s="146">
        <v>1</v>
      </c>
      <c r="W17" s="146">
        <v>1</v>
      </c>
      <c r="X17" s="146">
        <v>1.5</v>
      </c>
      <c r="Y17" s="146">
        <v>0</v>
      </c>
      <c r="Z17" s="146">
        <v>1</v>
      </c>
      <c r="AA17" s="146">
        <v>0.5</v>
      </c>
      <c r="AB17" s="146">
        <v>0</v>
      </c>
      <c r="AC17" s="146">
        <v>0</v>
      </c>
      <c r="AD17" s="147">
        <v>0</v>
      </c>
      <c r="AE17" s="147">
        <v>0</v>
      </c>
      <c r="AF17" s="147">
        <v>0</v>
      </c>
      <c r="AG17" s="147">
        <v>1.5</v>
      </c>
      <c r="AH17" s="147">
        <v>0</v>
      </c>
      <c r="AI17" s="147">
        <v>1</v>
      </c>
      <c r="AJ17" s="147">
        <v>1.5</v>
      </c>
      <c r="AK17" s="147">
        <v>0</v>
      </c>
      <c r="AL17" s="147">
        <v>1</v>
      </c>
      <c r="AM17" s="147">
        <v>0</v>
      </c>
      <c r="AN17" s="219">
        <f t="shared" si="0"/>
        <v>14</v>
      </c>
      <c r="AO17" s="218">
        <f t="shared" si="1"/>
        <v>2.1</v>
      </c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8" spans="1:55" s="57" customFormat="1" ht="24">
      <c r="A18" s="145">
        <v>8</v>
      </c>
      <c r="B18" s="138" t="s">
        <v>178</v>
      </c>
      <c r="C18" s="139">
        <v>1049730147</v>
      </c>
      <c r="D18" s="147">
        <v>1</v>
      </c>
      <c r="E18" s="141">
        <v>8</v>
      </c>
      <c r="F18" s="142" t="s">
        <v>300</v>
      </c>
      <c r="G18" s="140">
        <v>1</v>
      </c>
      <c r="H18" s="147">
        <v>99</v>
      </c>
      <c r="I18" s="147"/>
      <c r="J18" s="146">
        <v>0</v>
      </c>
      <c r="K18" s="146">
        <v>0</v>
      </c>
      <c r="L18" s="146">
        <v>1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1</v>
      </c>
      <c r="Y18" s="146">
        <v>1</v>
      </c>
      <c r="Z18" s="146">
        <v>1</v>
      </c>
      <c r="AA18" s="146">
        <v>1.5</v>
      </c>
      <c r="AB18" s="146">
        <v>0</v>
      </c>
      <c r="AC18" s="146">
        <v>0</v>
      </c>
      <c r="AD18" s="147">
        <v>0</v>
      </c>
      <c r="AE18" s="147">
        <v>0</v>
      </c>
      <c r="AF18" s="147">
        <v>0</v>
      </c>
      <c r="AG18" s="147">
        <v>1.5</v>
      </c>
      <c r="AH18" s="147">
        <v>0</v>
      </c>
      <c r="AI18" s="147">
        <v>0</v>
      </c>
      <c r="AJ18" s="147">
        <v>1</v>
      </c>
      <c r="AK18" s="147">
        <v>0</v>
      </c>
      <c r="AL18" s="147">
        <v>0</v>
      </c>
      <c r="AM18" s="147">
        <v>0</v>
      </c>
      <c r="AN18" s="219">
        <f t="shared" si="0"/>
        <v>8</v>
      </c>
      <c r="AO18" s="218">
        <f t="shared" si="1"/>
        <v>1.2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1:55" s="57" customFormat="1" ht="24">
      <c r="A19" s="138">
        <v>9</v>
      </c>
      <c r="B19" s="138" t="s">
        <v>178</v>
      </c>
      <c r="C19" s="139">
        <v>1049730147</v>
      </c>
      <c r="D19" s="147">
        <v>1</v>
      </c>
      <c r="E19" s="141">
        <v>9</v>
      </c>
      <c r="F19" s="142">
        <v>1329700005581</v>
      </c>
      <c r="G19" s="140">
        <v>1</v>
      </c>
      <c r="H19" s="147">
        <v>99</v>
      </c>
      <c r="I19" s="147"/>
      <c r="J19" s="146">
        <v>1</v>
      </c>
      <c r="K19" s="146">
        <v>0</v>
      </c>
      <c r="L19" s="146">
        <v>1</v>
      </c>
      <c r="M19" s="146">
        <v>0</v>
      </c>
      <c r="N19" s="146">
        <v>0</v>
      </c>
      <c r="O19" s="146">
        <v>0</v>
      </c>
      <c r="P19" s="146">
        <v>0</v>
      </c>
      <c r="Q19" s="146">
        <v>1</v>
      </c>
      <c r="R19" s="146">
        <v>1</v>
      </c>
      <c r="S19" s="146">
        <v>1</v>
      </c>
      <c r="T19" s="146">
        <v>1</v>
      </c>
      <c r="U19" s="146">
        <v>0</v>
      </c>
      <c r="V19" s="146">
        <v>1</v>
      </c>
      <c r="W19" s="146">
        <v>0</v>
      </c>
      <c r="X19" s="146">
        <v>1</v>
      </c>
      <c r="Y19" s="146">
        <v>0</v>
      </c>
      <c r="Z19" s="146">
        <v>1.5</v>
      </c>
      <c r="AA19" s="146">
        <v>1</v>
      </c>
      <c r="AB19" s="146">
        <v>1</v>
      </c>
      <c r="AC19" s="146">
        <v>0</v>
      </c>
      <c r="AD19" s="147">
        <v>1</v>
      </c>
      <c r="AE19" s="147">
        <v>0</v>
      </c>
      <c r="AF19" s="147">
        <v>0</v>
      </c>
      <c r="AG19" s="147">
        <v>1.5</v>
      </c>
      <c r="AH19" s="147">
        <v>0</v>
      </c>
      <c r="AI19" s="147">
        <v>0</v>
      </c>
      <c r="AJ19" s="147">
        <v>1</v>
      </c>
      <c r="AK19" s="147">
        <v>0</v>
      </c>
      <c r="AL19" s="147">
        <v>0</v>
      </c>
      <c r="AM19" s="147">
        <v>0</v>
      </c>
      <c r="AN19" s="219">
        <f t="shared" si="0"/>
        <v>15</v>
      </c>
      <c r="AO19" s="218">
        <f t="shared" si="1"/>
        <v>2.25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:55" s="57" customFormat="1" ht="24">
      <c r="A20" s="145">
        <v>10</v>
      </c>
      <c r="B20" s="138" t="s">
        <v>178</v>
      </c>
      <c r="C20" s="139">
        <v>1049730147</v>
      </c>
      <c r="D20" s="147">
        <v>1</v>
      </c>
      <c r="E20" s="141">
        <v>10</v>
      </c>
      <c r="F20" s="142">
        <v>1499900379157</v>
      </c>
      <c r="G20" s="140">
        <v>1</v>
      </c>
      <c r="H20" s="147">
        <v>99</v>
      </c>
      <c r="I20" s="147"/>
      <c r="J20" s="146">
        <v>0</v>
      </c>
      <c r="K20" s="146">
        <v>0</v>
      </c>
      <c r="L20" s="146">
        <v>1</v>
      </c>
      <c r="M20" s="146">
        <v>1</v>
      </c>
      <c r="N20" s="146">
        <v>0</v>
      </c>
      <c r="O20" s="146">
        <v>0</v>
      </c>
      <c r="P20" s="146">
        <v>0</v>
      </c>
      <c r="Q20" s="146">
        <v>0</v>
      </c>
      <c r="R20" s="146">
        <v>1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0.5</v>
      </c>
      <c r="Y20" s="146">
        <v>0</v>
      </c>
      <c r="Z20" s="146">
        <v>1.5</v>
      </c>
      <c r="AA20" s="146">
        <v>1.5</v>
      </c>
      <c r="AB20" s="146">
        <v>0</v>
      </c>
      <c r="AC20" s="146">
        <v>1</v>
      </c>
      <c r="AD20" s="147">
        <v>0</v>
      </c>
      <c r="AE20" s="147">
        <v>0</v>
      </c>
      <c r="AF20" s="147">
        <v>0</v>
      </c>
      <c r="AG20" s="147">
        <v>0.5</v>
      </c>
      <c r="AH20" s="147">
        <v>0</v>
      </c>
      <c r="AI20" s="147">
        <v>0</v>
      </c>
      <c r="AJ20" s="147">
        <v>0.5</v>
      </c>
      <c r="AK20" s="147">
        <v>0</v>
      </c>
      <c r="AL20" s="147">
        <v>0</v>
      </c>
      <c r="AM20" s="147">
        <v>0</v>
      </c>
      <c r="AN20" s="219">
        <f t="shared" si="0"/>
        <v>8.5</v>
      </c>
      <c r="AO20" s="218">
        <f t="shared" si="1"/>
        <v>1.275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:55" s="57" customFormat="1" ht="24">
      <c r="A21" s="138">
        <v>11</v>
      </c>
      <c r="B21" s="138" t="s">
        <v>178</v>
      </c>
      <c r="C21" s="139">
        <v>1049730147</v>
      </c>
      <c r="D21" s="147">
        <v>1</v>
      </c>
      <c r="E21" s="141">
        <v>11</v>
      </c>
      <c r="F21" s="142">
        <v>3490300111879</v>
      </c>
      <c r="G21" s="140">
        <v>1</v>
      </c>
      <c r="H21" s="147">
        <v>99</v>
      </c>
      <c r="I21" s="147"/>
      <c r="J21" s="146">
        <v>0</v>
      </c>
      <c r="K21" s="146">
        <v>0</v>
      </c>
      <c r="L21" s="146">
        <v>0</v>
      </c>
      <c r="M21" s="146">
        <v>0</v>
      </c>
      <c r="N21" s="146">
        <v>1</v>
      </c>
      <c r="O21" s="146">
        <v>0</v>
      </c>
      <c r="P21" s="146">
        <v>0</v>
      </c>
      <c r="Q21" s="146">
        <v>0</v>
      </c>
      <c r="R21" s="146">
        <v>1</v>
      </c>
      <c r="S21" s="146">
        <v>0</v>
      </c>
      <c r="T21" s="146">
        <v>0</v>
      </c>
      <c r="U21" s="146">
        <v>0</v>
      </c>
      <c r="V21" s="146">
        <v>1</v>
      </c>
      <c r="W21" s="146">
        <v>0</v>
      </c>
      <c r="X21" s="146">
        <v>0</v>
      </c>
      <c r="Y21" s="146">
        <v>0</v>
      </c>
      <c r="Z21" s="146">
        <v>0.5</v>
      </c>
      <c r="AA21" s="146">
        <v>1.5</v>
      </c>
      <c r="AB21" s="146">
        <v>0</v>
      </c>
      <c r="AC21" s="146">
        <v>0</v>
      </c>
      <c r="AD21" s="147">
        <v>0</v>
      </c>
      <c r="AE21" s="147">
        <v>0</v>
      </c>
      <c r="AF21" s="147">
        <v>0</v>
      </c>
      <c r="AG21" s="147">
        <v>1.5</v>
      </c>
      <c r="AH21" s="147">
        <v>0</v>
      </c>
      <c r="AI21" s="147">
        <v>0</v>
      </c>
      <c r="AJ21" s="147">
        <v>0.5</v>
      </c>
      <c r="AK21" s="147">
        <v>2</v>
      </c>
      <c r="AL21" s="147">
        <v>0</v>
      </c>
      <c r="AM21" s="147">
        <v>0</v>
      </c>
      <c r="AN21" s="219">
        <f t="shared" si="0"/>
        <v>9</v>
      </c>
      <c r="AO21" s="218">
        <f t="shared" si="1"/>
        <v>1.35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:55" s="57" customFormat="1" ht="24">
      <c r="A22" s="145">
        <v>12</v>
      </c>
      <c r="B22" s="138" t="s">
        <v>178</v>
      </c>
      <c r="C22" s="139">
        <v>1049730147</v>
      </c>
      <c r="D22" s="147">
        <v>1</v>
      </c>
      <c r="E22" s="141">
        <v>12</v>
      </c>
      <c r="F22" s="142">
        <v>1350101641678</v>
      </c>
      <c r="G22" s="146">
        <v>2</v>
      </c>
      <c r="H22" s="147">
        <v>99</v>
      </c>
      <c r="I22" s="147"/>
      <c r="J22" s="146">
        <v>1</v>
      </c>
      <c r="K22" s="146">
        <v>0</v>
      </c>
      <c r="L22" s="146">
        <v>1</v>
      </c>
      <c r="M22" s="146">
        <v>0</v>
      </c>
      <c r="N22" s="146">
        <v>1</v>
      </c>
      <c r="O22" s="146">
        <v>0</v>
      </c>
      <c r="P22" s="146">
        <v>1</v>
      </c>
      <c r="Q22" s="146">
        <v>0</v>
      </c>
      <c r="R22" s="146">
        <v>1</v>
      </c>
      <c r="S22" s="146">
        <v>0</v>
      </c>
      <c r="T22" s="146">
        <v>1</v>
      </c>
      <c r="U22" s="146">
        <v>0</v>
      </c>
      <c r="V22" s="146">
        <v>1</v>
      </c>
      <c r="W22" s="146">
        <v>0</v>
      </c>
      <c r="X22" s="146">
        <v>2</v>
      </c>
      <c r="Y22" s="146">
        <v>0</v>
      </c>
      <c r="Z22" s="146">
        <v>1</v>
      </c>
      <c r="AA22" s="146">
        <v>1</v>
      </c>
      <c r="AB22" s="146">
        <v>0</v>
      </c>
      <c r="AC22" s="146">
        <v>0</v>
      </c>
      <c r="AD22" s="147">
        <v>0</v>
      </c>
      <c r="AE22" s="147">
        <v>1</v>
      </c>
      <c r="AF22" s="147">
        <v>1</v>
      </c>
      <c r="AG22" s="147">
        <v>1.5</v>
      </c>
      <c r="AH22" s="147">
        <v>1</v>
      </c>
      <c r="AI22" s="147">
        <v>1</v>
      </c>
      <c r="AJ22" s="147">
        <v>1</v>
      </c>
      <c r="AK22" s="147">
        <v>0</v>
      </c>
      <c r="AL22" s="147">
        <v>0</v>
      </c>
      <c r="AM22" s="147">
        <v>0</v>
      </c>
      <c r="AN22" s="219">
        <f t="shared" si="0"/>
        <v>17.5</v>
      </c>
      <c r="AO22" s="218">
        <f t="shared" si="1"/>
        <v>2.625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1:55" s="57" customFormat="1" ht="24">
      <c r="A23" s="138">
        <v>13</v>
      </c>
      <c r="B23" s="138" t="s">
        <v>178</v>
      </c>
      <c r="C23" s="139">
        <v>1049730147</v>
      </c>
      <c r="D23" s="147">
        <v>1</v>
      </c>
      <c r="E23" s="141">
        <v>13</v>
      </c>
      <c r="F23" s="142">
        <v>1490300123081</v>
      </c>
      <c r="G23" s="146">
        <v>2</v>
      </c>
      <c r="H23" s="147">
        <v>99</v>
      </c>
      <c r="I23" s="147"/>
      <c r="J23" s="146">
        <v>0</v>
      </c>
      <c r="K23" s="146">
        <v>0</v>
      </c>
      <c r="L23" s="146">
        <v>0</v>
      </c>
      <c r="M23" s="146">
        <v>0</v>
      </c>
      <c r="N23" s="146">
        <v>1</v>
      </c>
      <c r="O23" s="146">
        <v>0</v>
      </c>
      <c r="P23" s="146">
        <v>1</v>
      </c>
      <c r="Q23" s="146">
        <v>0</v>
      </c>
      <c r="R23" s="146">
        <v>0</v>
      </c>
      <c r="S23" s="146">
        <v>0</v>
      </c>
      <c r="T23" s="146">
        <v>0</v>
      </c>
      <c r="U23" s="146">
        <v>1</v>
      </c>
      <c r="V23" s="146">
        <v>0</v>
      </c>
      <c r="W23" s="146">
        <v>1</v>
      </c>
      <c r="X23" s="146">
        <v>0.5</v>
      </c>
      <c r="Y23" s="146">
        <v>0</v>
      </c>
      <c r="Z23" s="146">
        <v>2</v>
      </c>
      <c r="AA23" s="146">
        <v>1.5</v>
      </c>
      <c r="AB23" s="146">
        <v>1</v>
      </c>
      <c r="AC23" s="146">
        <v>0</v>
      </c>
      <c r="AD23" s="147">
        <v>0</v>
      </c>
      <c r="AE23" s="147">
        <v>1</v>
      </c>
      <c r="AF23" s="147">
        <v>0</v>
      </c>
      <c r="AG23" s="147">
        <v>1</v>
      </c>
      <c r="AH23" s="147">
        <v>0</v>
      </c>
      <c r="AI23" s="147">
        <v>0</v>
      </c>
      <c r="AJ23" s="147">
        <v>0.5</v>
      </c>
      <c r="AK23" s="147">
        <v>2</v>
      </c>
      <c r="AL23" s="147">
        <v>0</v>
      </c>
      <c r="AM23" s="147">
        <v>0</v>
      </c>
      <c r="AN23" s="219">
        <f t="shared" si="0"/>
        <v>13.5</v>
      </c>
      <c r="AO23" s="218">
        <f t="shared" si="1"/>
        <v>2.025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:55" s="57" customFormat="1" ht="24">
      <c r="A24" s="145">
        <v>14</v>
      </c>
      <c r="B24" s="138" t="s">
        <v>178</v>
      </c>
      <c r="C24" s="139">
        <v>1049730147</v>
      </c>
      <c r="D24" s="147">
        <v>1</v>
      </c>
      <c r="E24" s="141">
        <v>14</v>
      </c>
      <c r="F24" s="142">
        <v>1490300123846</v>
      </c>
      <c r="G24" s="146">
        <v>2</v>
      </c>
      <c r="H24" s="147">
        <v>99</v>
      </c>
      <c r="I24" s="147"/>
      <c r="J24" s="146">
        <v>0</v>
      </c>
      <c r="K24" s="146">
        <v>0</v>
      </c>
      <c r="L24" s="146">
        <v>1</v>
      </c>
      <c r="M24" s="146">
        <v>0</v>
      </c>
      <c r="N24" s="146">
        <v>0</v>
      </c>
      <c r="O24" s="146">
        <v>0</v>
      </c>
      <c r="P24" s="146">
        <v>0</v>
      </c>
      <c r="Q24" s="146">
        <v>1</v>
      </c>
      <c r="R24" s="146">
        <v>1</v>
      </c>
      <c r="S24" s="146">
        <v>0</v>
      </c>
      <c r="T24" s="146">
        <v>0</v>
      </c>
      <c r="U24" s="146">
        <v>1</v>
      </c>
      <c r="V24" s="146">
        <v>0</v>
      </c>
      <c r="W24" s="146">
        <v>0</v>
      </c>
      <c r="X24" s="146">
        <v>1.5</v>
      </c>
      <c r="Y24" s="146">
        <v>0</v>
      </c>
      <c r="Z24" s="146">
        <v>2</v>
      </c>
      <c r="AA24" s="146">
        <v>0.5</v>
      </c>
      <c r="AB24" s="146">
        <v>0</v>
      </c>
      <c r="AC24" s="146">
        <v>0</v>
      </c>
      <c r="AD24" s="147">
        <v>1</v>
      </c>
      <c r="AE24" s="147">
        <v>1</v>
      </c>
      <c r="AF24" s="147">
        <v>2</v>
      </c>
      <c r="AG24" s="147">
        <v>1</v>
      </c>
      <c r="AH24" s="147">
        <v>1</v>
      </c>
      <c r="AI24" s="147">
        <v>1</v>
      </c>
      <c r="AJ24" s="147">
        <v>1.5</v>
      </c>
      <c r="AK24" s="147">
        <v>1</v>
      </c>
      <c r="AL24" s="147">
        <v>0</v>
      </c>
      <c r="AM24" s="147">
        <v>1.5</v>
      </c>
      <c r="AN24" s="219">
        <f t="shared" si="0"/>
        <v>19</v>
      </c>
      <c r="AO24" s="218">
        <f t="shared" si="1"/>
        <v>2.85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</row>
    <row r="25" spans="1:55" s="57" customFormat="1" ht="24">
      <c r="A25" s="145"/>
      <c r="B25" s="138"/>
      <c r="C25" s="139"/>
      <c r="D25" s="145"/>
      <c r="E25" s="149"/>
      <c r="F25" s="150"/>
      <c r="G25" s="151"/>
      <c r="H25" s="145"/>
      <c r="I25" s="153"/>
      <c r="J25" s="219">
        <f aca="true" t="shared" si="2" ref="J25:AM25">AVERAGE(J11:J24)</f>
        <v>0.14285714285714285</v>
      </c>
      <c r="K25" s="219">
        <f t="shared" si="2"/>
        <v>0.14285714285714285</v>
      </c>
      <c r="L25" s="219">
        <f t="shared" si="2"/>
        <v>0.5</v>
      </c>
      <c r="M25" s="219">
        <f t="shared" si="2"/>
        <v>0.21428571428571427</v>
      </c>
      <c r="N25" s="219">
        <f t="shared" si="2"/>
        <v>0.35714285714285715</v>
      </c>
      <c r="O25" s="219">
        <f t="shared" si="2"/>
        <v>0</v>
      </c>
      <c r="P25" s="219">
        <f t="shared" si="2"/>
        <v>0.14285714285714285</v>
      </c>
      <c r="Q25" s="219">
        <f t="shared" si="2"/>
        <v>0.14285714285714285</v>
      </c>
      <c r="R25" s="219">
        <f t="shared" si="2"/>
        <v>0.5</v>
      </c>
      <c r="S25" s="219">
        <f t="shared" si="2"/>
        <v>0.07142857142857142</v>
      </c>
      <c r="T25" s="219">
        <f t="shared" si="2"/>
        <v>0.35714285714285715</v>
      </c>
      <c r="U25" s="219">
        <f t="shared" si="2"/>
        <v>0.21428571428571427</v>
      </c>
      <c r="V25" s="219">
        <f t="shared" si="2"/>
        <v>0.2857142857142857</v>
      </c>
      <c r="W25" s="219">
        <f t="shared" si="2"/>
        <v>0.14285714285714285</v>
      </c>
      <c r="X25" s="219">
        <f t="shared" si="2"/>
        <v>1</v>
      </c>
      <c r="Y25" s="219">
        <f t="shared" si="2"/>
        <v>0.14285714285714285</v>
      </c>
      <c r="Z25" s="219">
        <f t="shared" si="2"/>
        <v>1.25</v>
      </c>
      <c r="AA25" s="219">
        <f t="shared" si="2"/>
        <v>1.2142857142857142</v>
      </c>
      <c r="AB25" s="219">
        <f t="shared" si="2"/>
        <v>0.21428571428571427</v>
      </c>
      <c r="AC25" s="219">
        <f t="shared" si="2"/>
        <v>0.14285714285714285</v>
      </c>
      <c r="AD25" s="219">
        <f t="shared" si="2"/>
        <v>0.35714285714285715</v>
      </c>
      <c r="AE25" s="219">
        <f t="shared" si="2"/>
        <v>0.42857142857142855</v>
      </c>
      <c r="AF25" s="219">
        <f t="shared" si="2"/>
        <v>0.21428571428571427</v>
      </c>
      <c r="AG25" s="219">
        <f t="shared" si="2"/>
        <v>1.1071428571428572</v>
      </c>
      <c r="AH25" s="219">
        <f t="shared" si="2"/>
        <v>0.2857142857142857</v>
      </c>
      <c r="AI25" s="219">
        <f t="shared" si="2"/>
        <v>0.21428571428571427</v>
      </c>
      <c r="AJ25" s="219">
        <f t="shared" si="2"/>
        <v>1</v>
      </c>
      <c r="AK25" s="219">
        <f t="shared" si="2"/>
        <v>0.5</v>
      </c>
      <c r="AL25" s="219">
        <f t="shared" si="2"/>
        <v>0.14285714285714285</v>
      </c>
      <c r="AM25" s="219">
        <f t="shared" si="2"/>
        <v>0.17857142857142858</v>
      </c>
      <c r="AN25" s="219">
        <f>AVERAGE(AN11:AN24)</f>
        <v>11.607142857142858</v>
      </c>
      <c r="AO25" s="153" t="s">
        <v>307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</row>
    <row r="26" spans="1:55" s="57" customFormat="1" ht="24">
      <c r="A26" s="145"/>
      <c r="B26" s="138"/>
      <c r="C26" s="139"/>
      <c r="D26" s="145"/>
      <c r="E26" s="149"/>
      <c r="F26" s="150"/>
      <c r="G26" s="151"/>
      <c r="H26" s="145"/>
      <c r="I26" s="153"/>
      <c r="J26" s="219">
        <f aca="true" t="shared" si="3" ref="J26:AM26">STDEV(J11:J24)</f>
        <v>0.36313651960128146</v>
      </c>
      <c r="K26" s="219">
        <f t="shared" si="3"/>
        <v>0.5345224838248488</v>
      </c>
      <c r="L26" s="219">
        <f t="shared" si="3"/>
        <v>0.5188745216627708</v>
      </c>
      <c r="M26" s="219">
        <f t="shared" si="3"/>
        <v>0.4258153136263201</v>
      </c>
      <c r="N26" s="219">
        <f t="shared" si="3"/>
        <v>0.4972451580988469</v>
      </c>
      <c r="O26" s="219">
        <f t="shared" si="3"/>
        <v>0</v>
      </c>
      <c r="P26" s="219">
        <f t="shared" si="3"/>
        <v>0.36313651960128146</v>
      </c>
      <c r="Q26" s="219">
        <f t="shared" si="3"/>
        <v>0.36313651960128146</v>
      </c>
      <c r="R26" s="219">
        <f t="shared" si="3"/>
        <v>0.5188745216627708</v>
      </c>
      <c r="S26" s="219">
        <f t="shared" si="3"/>
        <v>0.2672612419124244</v>
      </c>
      <c r="T26" s="219">
        <f t="shared" si="3"/>
        <v>0.4972451580988469</v>
      </c>
      <c r="U26" s="219">
        <f t="shared" si="3"/>
        <v>0.4258153136263201</v>
      </c>
      <c r="V26" s="219">
        <f t="shared" si="3"/>
        <v>0.4688072309384954</v>
      </c>
      <c r="W26" s="219">
        <f t="shared" si="3"/>
        <v>0.36313651960128146</v>
      </c>
      <c r="X26" s="219">
        <f t="shared" si="3"/>
        <v>0.5547001962252291</v>
      </c>
      <c r="Y26" s="219">
        <f t="shared" si="3"/>
        <v>0.36313651960128146</v>
      </c>
      <c r="Z26" s="219">
        <f t="shared" si="3"/>
        <v>0.5095246653650681</v>
      </c>
      <c r="AA26" s="219">
        <f t="shared" si="3"/>
        <v>0.3779644730092273</v>
      </c>
      <c r="AB26" s="219">
        <f t="shared" si="3"/>
        <v>0.4258153136263201</v>
      </c>
      <c r="AC26" s="219">
        <f t="shared" si="3"/>
        <v>0.36313651960128146</v>
      </c>
      <c r="AD26" s="219">
        <f t="shared" si="3"/>
        <v>0.4972451580988469</v>
      </c>
      <c r="AE26" s="219">
        <f t="shared" si="3"/>
        <v>0.5135525910130955</v>
      </c>
      <c r="AF26" s="219">
        <f t="shared" si="3"/>
        <v>0.5789342235218394</v>
      </c>
      <c r="AG26" s="219">
        <f t="shared" si="3"/>
        <v>0.40089186286863665</v>
      </c>
      <c r="AH26" s="219">
        <f t="shared" si="3"/>
        <v>0.4688072309384954</v>
      </c>
      <c r="AI26" s="219">
        <f t="shared" si="3"/>
        <v>0.4258153136263201</v>
      </c>
      <c r="AJ26" s="219">
        <f t="shared" si="3"/>
        <v>0.4385290096535146</v>
      </c>
      <c r="AK26" s="219">
        <f t="shared" si="3"/>
        <v>0.8548504142651103</v>
      </c>
      <c r="AL26" s="219">
        <f t="shared" si="3"/>
        <v>0.36313651960128146</v>
      </c>
      <c r="AM26" s="219">
        <f t="shared" si="3"/>
        <v>0.4209486930705477</v>
      </c>
      <c r="AN26" s="219">
        <f>STDEV(AN11:AN24)</f>
        <v>3.742575066965008</v>
      </c>
      <c r="AO26" s="154" t="s">
        <v>308</v>
      </c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s="57" customFormat="1" ht="24">
      <c r="A27" s="270">
        <v>1</v>
      </c>
      <c r="B27" s="271" t="s">
        <v>169</v>
      </c>
      <c r="C27" s="272">
        <v>1049730136</v>
      </c>
      <c r="D27" s="271">
        <v>1</v>
      </c>
      <c r="E27" s="271">
        <v>1</v>
      </c>
      <c r="F27" s="273">
        <v>1490300122793</v>
      </c>
      <c r="G27" s="274">
        <v>1</v>
      </c>
      <c r="H27" s="271">
        <v>99</v>
      </c>
      <c r="I27" s="275"/>
      <c r="J27" s="276">
        <v>0</v>
      </c>
      <c r="K27" s="276">
        <v>1</v>
      </c>
      <c r="L27" s="276">
        <v>0</v>
      </c>
      <c r="M27" s="276">
        <v>0</v>
      </c>
      <c r="N27" s="276">
        <v>0</v>
      </c>
      <c r="O27" s="276">
        <v>0</v>
      </c>
      <c r="P27" s="276">
        <v>1</v>
      </c>
      <c r="Q27" s="276">
        <v>0</v>
      </c>
      <c r="R27" s="276">
        <v>0</v>
      </c>
      <c r="S27" s="276">
        <v>1</v>
      </c>
      <c r="T27" s="276">
        <v>0</v>
      </c>
      <c r="U27" s="276">
        <v>0</v>
      </c>
      <c r="V27" s="276">
        <v>0</v>
      </c>
      <c r="W27" s="276">
        <v>1</v>
      </c>
      <c r="X27" s="276">
        <v>1.5</v>
      </c>
      <c r="Y27" s="276">
        <v>0</v>
      </c>
      <c r="Z27" s="276">
        <v>0.5</v>
      </c>
      <c r="AA27" s="276">
        <v>0.5</v>
      </c>
      <c r="AB27" s="276">
        <v>0</v>
      </c>
      <c r="AC27" s="276">
        <v>0</v>
      </c>
      <c r="AD27" s="277">
        <v>0</v>
      </c>
      <c r="AE27" s="277">
        <v>0</v>
      </c>
      <c r="AF27" s="277">
        <v>0</v>
      </c>
      <c r="AG27" s="277">
        <v>0.5</v>
      </c>
      <c r="AH27" s="277">
        <v>0</v>
      </c>
      <c r="AI27" s="277">
        <v>0</v>
      </c>
      <c r="AJ27" s="277">
        <v>0.5</v>
      </c>
      <c r="AK27" s="276">
        <v>2</v>
      </c>
      <c r="AL27" s="277">
        <v>0</v>
      </c>
      <c r="AM27" s="277">
        <v>0</v>
      </c>
      <c r="AN27" s="278">
        <f t="shared" si="0"/>
        <v>9.5</v>
      </c>
      <c r="AO27" s="279">
        <f t="shared" si="1"/>
        <v>1.425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:55" s="57" customFormat="1" ht="24">
      <c r="A28" s="270">
        <v>2</v>
      </c>
      <c r="B28" s="271" t="s">
        <v>169</v>
      </c>
      <c r="C28" s="272">
        <v>1049730136</v>
      </c>
      <c r="D28" s="280">
        <v>1</v>
      </c>
      <c r="E28" s="280">
        <v>2</v>
      </c>
      <c r="F28" s="273">
        <v>1490300121762</v>
      </c>
      <c r="G28" s="281">
        <v>1</v>
      </c>
      <c r="H28" s="280">
        <v>99</v>
      </c>
      <c r="I28" s="280"/>
      <c r="J28" s="281">
        <v>0</v>
      </c>
      <c r="K28" s="281">
        <v>2</v>
      </c>
      <c r="L28" s="281">
        <v>0</v>
      </c>
      <c r="M28" s="281">
        <v>0</v>
      </c>
      <c r="N28" s="281">
        <v>1</v>
      </c>
      <c r="O28" s="281">
        <v>1</v>
      </c>
      <c r="P28" s="281">
        <v>0</v>
      </c>
      <c r="Q28" s="281">
        <v>0</v>
      </c>
      <c r="R28" s="281">
        <v>0</v>
      </c>
      <c r="S28" s="281">
        <v>1</v>
      </c>
      <c r="T28" s="281">
        <v>0</v>
      </c>
      <c r="U28" s="281">
        <v>0</v>
      </c>
      <c r="V28" s="281">
        <v>0</v>
      </c>
      <c r="W28" s="281">
        <v>1</v>
      </c>
      <c r="X28" s="281">
        <v>0.5</v>
      </c>
      <c r="Y28" s="281">
        <v>1</v>
      </c>
      <c r="Z28" s="281">
        <v>1</v>
      </c>
      <c r="AA28" s="281">
        <v>1.5</v>
      </c>
      <c r="AB28" s="281">
        <v>0</v>
      </c>
      <c r="AC28" s="281">
        <v>1</v>
      </c>
      <c r="AD28" s="280">
        <v>1</v>
      </c>
      <c r="AE28" s="280">
        <v>0</v>
      </c>
      <c r="AF28" s="280">
        <v>1</v>
      </c>
      <c r="AG28" s="280">
        <v>1.5</v>
      </c>
      <c r="AH28" s="280">
        <v>1</v>
      </c>
      <c r="AI28" s="280">
        <v>1</v>
      </c>
      <c r="AJ28" s="280">
        <v>0.5</v>
      </c>
      <c r="AK28" s="280">
        <v>2</v>
      </c>
      <c r="AL28" s="280">
        <v>0</v>
      </c>
      <c r="AM28" s="280">
        <v>0</v>
      </c>
      <c r="AN28" s="278">
        <f t="shared" si="0"/>
        <v>19</v>
      </c>
      <c r="AO28" s="279">
        <f t="shared" si="1"/>
        <v>2.85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1:55" s="57" customFormat="1" ht="24">
      <c r="A29" s="270">
        <v>3</v>
      </c>
      <c r="B29" s="271" t="s">
        <v>169</v>
      </c>
      <c r="C29" s="272">
        <v>1049730136</v>
      </c>
      <c r="D29" s="280">
        <v>1</v>
      </c>
      <c r="E29" s="271">
        <v>3</v>
      </c>
      <c r="F29" s="273">
        <v>1490300122963</v>
      </c>
      <c r="G29" s="281">
        <v>1</v>
      </c>
      <c r="H29" s="280">
        <v>99</v>
      </c>
      <c r="I29" s="280"/>
      <c r="J29" s="281">
        <v>0</v>
      </c>
      <c r="K29" s="281">
        <v>1.5</v>
      </c>
      <c r="L29" s="281">
        <v>1</v>
      </c>
      <c r="M29" s="281">
        <v>0</v>
      </c>
      <c r="N29" s="281">
        <v>1</v>
      </c>
      <c r="O29" s="281">
        <v>1.5</v>
      </c>
      <c r="P29" s="281">
        <v>0</v>
      </c>
      <c r="Q29" s="281">
        <v>0</v>
      </c>
      <c r="R29" s="281">
        <v>0</v>
      </c>
      <c r="S29" s="281">
        <v>1</v>
      </c>
      <c r="T29" s="281">
        <v>0</v>
      </c>
      <c r="U29" s="281">
        <v>1</v>
      </c>
      <c r="V29" s="281">
        <v>0</v>
      </c>
      <c r="W29" s="281">
        <v>0</v>
      </c>
      <c r="X29" s="281">
        <v>1</v>
      </c>
      <c r="Y29" s="281">
        <v>1</v>
      </c>
      <c r="Z29" s="281">
        <v>1.5</v>
      </c>
      <c r="AA29" s="281">
        <v>2</v>
      </c>
      <c r="AB29" s="281">
        <v>0</v>
      </c>
      <c r="AC29" s="281">
        <v>0</v>
      </c>
      <c r="AD29" s="280">
        <v>0</v>
      </c>
      <c r="AE29" s="280">
        <v>0</v>
      </c>
      <c r="AF29" s="280">
        <v>0</v>
      </c>
      <c r="AG29" s="280">
        <v>1.5</v>
      </c>
      <c r="AH29" s="280">
        <v>1</v>
      </c>
      <c r="AI29" s="280">
        <v>1</v>
      </c>
      <c r="AJ29" s="280">
        <v>2</v>
      </c>
      <c r="AK29" s="280">
        <v>2</v>
      </c>
      <c r="AL29" s="280">
        <v>0</v>
      </c>
      <c r="AM29" s="280">
        <v>0.5</v>
      </c>
      <c r="AN29" s="278">
        <f t="shared" si="0"/>
        <v>20.5</v>
      </c>
      <c r="AO29" s="279">
        <f t="shared" si="1"/>
        <v>3.075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1:55" s="57" customFormat="1" ht="24">
      <c r="A30" s="270">
        <v>4</v>
      </c>
      <c r="B30" s="271" t="s">
        <v>169</v>
      </c>
      <c r="C30" s="272">
        <v>1049730136</v>
      </c>
      <c r="D30" s="280">
        <v>1</v>
      </c>
      <c r="E30" s="280">
        <v>4</v>
      </c>
      <c r="F30" s="273">
        <v>1490300121002</v>
      </c>
      <c r="G30" s="281">
        <v>1</v>
      </c>
      <c r="H30" s="280">
        <v>99</v>
      </c>
      <c r="I30" s="280"/>
      <c r="J30" s="281">
        <v>0</v>
      </c>
      <c r="K30" s="281">
        <v>2</v>
      </c>
      <c r="L30" s="281">
        <v>0</v>
      </c>
      <c r="M30" s="281">
        <v>0</v>
      </c>
      <c r="N30" s="281">
        <v>1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1.5</v>
      </c>
      <c r="Y30" s="281">
        <v>1</v>
      </c>
      <c r="Z30" s="281">
        <v>1.5</v>
      </c>
      <c r="AA30" s="281">
        <v>0.5</v>
      </c>
      <c r="AB30" s="281">
        <v>1</v>
      </c>
      <c r="AC30" s="281">
        <v>1</v>
      </c>
      <c r="AD30" s="280">
        <v>0</v>
      </c>
      <c r="AE30" s="280">
        <v>0</v>
      </c>
      <c r="AF30" s="280">
        <v>0</v>
      </c>
      <c r="AG30" s="280">
        <v>1.5</v>
      </c>
      <c r="AH30" s="280">
        <v>1</v>
      </c>
      <c r="AI30" s="280">
        <v>0</v>
      </c>
      <c r="AJ30" s="280">
        <v>1.5</v>
      </c>
      <c r="AK30" s="280">
        <v>2</v>
      </c>
      <c r="AL30" s="280">
        <v>0</v>
      </c>
      <c r="AM30" s="280">
        <v>0.5</v>
      </c>
      <c r="AN30" s="278">
        <f t="shared" si="0"/>
        <v>16</v>
      </c>
      <c r="AO30" s="279">
        <f t="shared" si="1"/>
        <v>2.4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1:55" s="57" customFormat="1" ht="24">
      <c r="A31" s="270"/>
      <c r="B31" s="271"/>
      <c r="C31" s="276"/>
      <c r="D31" s="282"/>
      <c r="E31" s="283"/>
      <c r="F31" s="273"/>
      <c r="G31" s="284"/>
      <c r="H31" s="283"/>
      <c r="I31" s="282"/>
      <c r="J31" s="285">
        <f aca="true" t="shared" si="4" ref="J31:AM31">AVERAGE(J27:J30)</f>
        <v>0</v>
      </c>
      <c r="K31" s="285">
        <f t="shared" si="4"/>
        <v>1.625</v>
      </c>
      <c r="L31" s="285">
        <f t="shared" si="4"/>
        <v>0.25</v>
      </c>
      <c r="M31" s="285">
        <f t="shared" si="4"/>
        <v>0</v>
      </c>
      <c r="N31" s="285">
        <f t="shared" si="4"/>
        <v>0.75</v>
      </c>
      <c r="O31" s="285">
        <f t="shared" si="4"/>
        <v>0.625</v>
      </c>
      <c r="P31" s="285">
        <f t="shared" si="4"/>
        <v>0.25</v>
      </c>
      <c r="Q31" s="285">
        <f t="shared" si="4"/>
        <v>0</v>
      </c>
      <c r="R31" s="285">
        <f t="shared" si="4"/>
        <v>0</v>
      </c>
      <c r="S31" s="285">
        <f t="shared" si="4"/>
        <v>0.75</v>
      </c>
      <c r="T31" s="285">
        <f t="shared" si="4"/>
        <v>0</v>
      </c>
      <c r="U31" s="285">
        <f t="shared" si="4"/>
        <v>0.25</v>
      </c>
      <c r="V31" s="285">
        <f t="shared" si="4"/>
        <v>0</v>
      </c>
      <c r="W31" s="285">
        <f t="shared" si="4"/>
        <v>0.5</v>
      </c>
      <c r="X31" s="285">
        <f t="shared" si="4"/>
        <v>1.125</v>
      </c>
      <c r="Y31" s="285">
        <f t="shared" si="4"/>
        <v>0.75</v>
      </c>
      <c r="Z31" s="285">
        <f t="shared" si="4"/>
        <v>1.125</v>
      </c>
      <c r="AA31" s="285">
        <f t="shared" si="4"/>
        <v>1.125</v>
      </c>
      <c r="AB31" s="285">
        <f t="shared" si="4"/>
        <v>0.25</v>
      </c>
      <c r="AC31" s="285">
        <f t="shared" si="4"/>
        <v>0.5</v>
      </c>
      <c r="AD31" s="285">
        <f t="shared" si="4"/>
        <v>0.25</v>
      </c>
      <c r="AE31" s="285">
        <f t="shared" si="4"/>
        <v>0</v>
      </c>
      <c r="AF31" s="285">
        <f t="shared" si="4"/>
        <v>0.25</v>
      </c>
      <c r="AG31" s="285">
        <f t="shared" si="4"/>
        <v>1.25</v>
      </c>
      <c r="AH31" s="285">
        <f t="shared" si="4"/>
        <v>0.75</v>
      </c>
      <c r="AI31" s="285">
        <f t="shared" si="4"/>
        <v>0.5</v>
      </c>
      <c r="AJ31" s="285">
        <f t="shared" si="4"/>
        <v>1.125</v>
      </c>
      <c r="AK31" s="285">
        <f t="shared" si="4"/>
        <v>2</v>
      </c>
      <c r="AL31" s="285">
        <f t="shared" si="4"/>
        <v>0</v>
      </c>
      <c r="AM31" s="285">
        <f t="shared" si="4"/>
        <v>0.25</v>
      </c>
      <c r="AN31" s="285">
        <f>AVERAGE(AN27:AN30)</f>
        <v>16.25</v>
      </c>
      <c r="AO31" s="286" t="s">
        <v>307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1:55" s="57" customFormat="1" ht="24">
      <c r="A32" s="270"/>
      <c r="B32" s="271"/>
      <c r="C32" s="276"/>
      <c r="D32" s="282"/>
      <c r="E32" s="283"/>
      <c r="F32" s="273"/>
      <c r="G32" s="284"/>
      <c r="H32" s="283"/>
      <c r="I32" s="282"/>
      <c r="J32" s="285">
        <f aca="true" t="shared" si="5" ref="J32:AM32">STDEV(J27:J30)</f>
        <v>0</v>
      </c>
      <c r="K32" s="285">
        <f t="shared" si="5"/>
        <v>0.47871355387816905</v>
      </c>
      <c r="L32" s="285">
        <f t="shared" si="5"/>
        <v>0.5</v>
      </c>
      <c r="M32" s="285">
        <f t="shared" si="5"/>
        <v>0</v>
      </c>
      <c r="N32" s="285">
        <f t="shared" si="5"/>
        <v>0.5</v>
      </c>
      <c r="O32" s="285">
        <f t="shared" si="5"/>
        <v>0.75</v>
      </c>
      <c r="P32" s="285">
        <f t="shared" si="5"/>
        <v>0.5</v>
      </c>
      <c r="Q32" s="285">
        <f t="shared" si="5"/>
        <v>0</v>
      </c>
      <c r="R32" s="285">
        <f t="shared" si="5"/>
        <v>0</v>
      </c>
      <c r="S32" s="285">
        <f t="shared" si="5"/>
        <v>0.5</v>
      </c>
      <c r="T32" s="285">
        <f t="shared" si="5"/>
        <v>0</v>
      </c>
      <c r="U32" s="285">
        <f t="shared" si="5"/>
        <v>0.5</v>
      </c>
      <c r="V32" s="285">
        <f t="shared" si="5"/>
        <v>0</v>
      </c>
      <c r="W32" s="285">
        <f t="shared" si="5"/>
        <v>0.5773502691896257</v>
      </c>
      <c r="X32" s="285">
        <f t="shared" si="5"/>
        <v>0.47871355387816905</v>
      </c>
      <c r="Y32" s="285">
        <f t="shared" si="5"/>
        <v>0.5</v>
      </c>
      <c r="Z32" s="285">
        <f t="shared" si="5"/>
        <v>0.47871355387816905</v>
      </c>
      <c r="AA32" s="285">
        <f t="shared" si="5"/>
        <v>0.75</v>
      </c>
      <c r="AB32" s="285">
        <f t="shared" si="5"/>
        <v>0.5</v>
      </c>
      <c r="AC32" s="285">
        <f t="shared" si="5"/>
        <v>0.5773502691896257</v>
      </c>
      <c r="AD32" s="285">
        <f t="shared" si="5"/>
        <v>0.5</v>
      </c>
      <c r="AE32" s="285">
        <f t="shared" si="5"/>
        <v>0</v>
      </c>
      <c r="AF32" s="285">
        <f t="shared" si="5"/>
        <v>0.5</v>
      </c>
      <c r="AG32" s="285">
        <f t="shared" si="5"/>
        <v>0.5</v>
      </c>
      <c r="AH32" s="285">
        <f t="shared" si="5"/>
        <v>0.5</v>
      </c>
      <c r="AI32" s="285">
        <f t="shared" si="5"/>
        <v>0.5773502691896257</v>
      </c>
      <c r="AJ32" s="285">
        <f t="shared" si="5"/>
        <v>0.75</v>
      </c>
      <c r="AK32" s="285">
        <f t="shared" si="5"/>
        <v>0</v>
      </c>
      <c r="AL32" s="285">
        <f t="shared" si="5"/>
        <v>0</v>
      </c>
      <c r="AM32" s="285">
        <f t="shared" si="5"/>
        <v>0.28867513459481287</v>
      </c>
      <c r="AN32" s="285">
        <f>STDEV(AN27:AN30)</f>
        <v>4.873397172404482</v>
      </c>
      <c r="AO32" s="287" t="s">
        <v>308</v>
      </c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1:55" s="57" customFormat="1" ht="24">
      <c r="A33" s="48">
        <v>1</v>
      </c>
      <c r="B33" s="288" t="s">
        <v>173</v>
      </c>
      <c r="C33" s="289">
        <v>1497314</v>
      </c>
      <c r="D33" s="290">
        <v>1</v>
      </c>
      <c r="E33" s="291">
        <v>1</v>
      </c>
      <c r="F33" s="292">
        <v>1490300118273</v>
      </c>
      <c r="G33" s="41">
        <v>1</v>
      </c>
      <c r="H33" s="40">
        <v>99</v>
      </c>
      <c r="I33" s="42"/>
      <c r="J33" s="43">
        <v>0</v>
      </c>
      <c r="K33" s="43">
        <v>1</v>
      </c>
      <c r="L33" s="43">
        <v>1</v>
      </c>
      <c r="M33" s="43">
        <v>1</v>
      </c>
      <c r="N33" s="43">
        <v>0</v>
      </c>
      <c r="O33" s="43">
        <v>0.5</v>
      </c>
      <c r="P33" s="43">
        <v>0</v>
      </c>
      <c r="Q33" s="43">
        <v>0</v>
      </c>
      <c r="R33" s="43">
        <v>0</v>
      </c>
      <c r="S33" s="43">
        <v>0.5</v>
      </c>
      <c r="T33" s="43">
        <v>0</v>
      </c>
      <c r="U33" s="43">
        <v>0</v>
      </c>
      <c r="V33" s="43">
        <v>0</v>
      </c>
      <c r="W33" s="43">
        <v>0</v>
      </c>
      <c r="X33" s="43">
        <v>0.5</v>
      </c>
      <c r="Y33" s="43">
        <v>0</v>
      </c>
      <c r="Z33" s="43">
        <v>2</v>
      </c>
      <c r="AA33" s="43">
        <v>1.5</v>
      </c>
      <c r="AB33" s="43">
        <v>0</v>
      </c>
      <c r="AC33" s="43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0.5</v>
      </c>
      <c r="AK33" s="43">
        <v>1</v>
      </c>
      <c r="AL33" s="44">
        <v>0</v>
      </c>
      <c r="AM33" s="44">
        <v>0.5</v>
      </c>
      <c r="AN33" s="45">
        <f t="shared" si="0"/>
        <v>10</v>
      </c>
      <c r="AO33" s="46">
        <f t="shared" si="1"/>
        <v>1.5</v>
      </c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s="57" customFormat="1" ht="24">
      <c r="A34" s="49">
        <v>2</v>
      </c>
      <c r="B34" s="293" t="s">
        <v>173</v>
      </c>
      <c r="C34" s="294">
        <v>1497314</v>
      </c>
      <c r="D34" s="295">
        <v>1</v>
      </c>
      <c r="E34" s="295">
        <v>2</v>
      </c>
      <c r="F34" s="296">
        <v>1490300122572</v>
      </c>
      <c r="G34" s="50">
        <v>1</v>
      </c>
      <c r="H34" s="49">
        <v>99</v>
      </c>
      <c r="I34" s="49"/>
      <c r="J34" s="50">
        <v>0</v>
      </c>
      <c r="K34" s="50">
        <v>1</v>
      </c>
      <c r="L34" s="50">
        <v>0</v>
      </c>
      <c r="M34" s="50">
        <v>0</v>
      </c>
      <c r="N34" s="50">
        <v>0</v>
      </c>
      <c r="O34" s="50">
        <v>1.5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1</v>
      </c>
      <c r="X34" s="50">
        <v>1.5</v>
      </c>
      <c r="Y34" s="50">
        <v>0</v>
      </c>
      <c r="Z34" s="50">
        <v>0.5</v>
      </c>
      <c r="AA34" s="50">
        <v>1.5</v>
      </c>
      <c r="AB34" s="50">
        <v>0</v>
      </c>
      <c r="AC34" s="50">
        <v>0</v>
      </c>
      <c r="AD34" s="49">
        <v>0</v>
      </c>
      <c r="AE34" s="49">
        <v>1</v>
      </c>
      <c r="AF34" s="49">
        <v>0</v>
      </c>
      <c r="AG34" s="49">
        <v>1.5</v>
      </c>
      <c r="AH34" s="49">
        <v>1</v>
      </c>
      <c r="AI34" s="49">
        <v>1</v>
      </c>
      <c r="AJ34" s="49">
        <v>1</v>
      </c>
      <c r="AK34" s="49">
        <v>1</v>
      </c>
      <c r="AL34" s="49">
        <v>0</v>
      </c>
      <c r="AM34" s="49">
        <v>1</v>
      </c>
      <c r="AN34" s="45">
        <f t="shared" si="0"/>
        <v>14.5</v>
      </c>
      <c r="AO34" s="46">
        <f t="shared" si="1"/>
        <v>2.175</v>
      </c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:41" ht="24">
      <c r="A35" s="48">
        <v>3</v>
      </c>
      <c r="B35" s="293" t="s">
        <v>173</v>
      </c>
      <c r="C35" s="294">
        <v>1497314</v>
      </c>
      <c r="D35" s="295">
        <v>1</v>
      </c>
      <c r="E35" s="291">
        <v>3</v>
      </c>
      <c r="F35" s="296">
        <v>1499900371032</v>
      </c>
      <c r="G35" s="50">
        <v>1</v>
      </c>
      <c r="H35" s="49">
        <v>99</v>
      </c>
      <c r="I35" s="49"/>
      <c r="J35" s="50">
        <v>0</v>
      </c>
      <c r="K35" s="50">
        <v>1</v>
      </c>
      <c r="L35" s="50">
        <v>1</v>
      </c>
      <c r="M35" s="50">
        <v>0</v>
      </c>
      <c r="N35" s="50">
        <v>0</v>
      </c>
      <c r="O35" s="50">
        <v>1</v>
      </c>
      <c r="P35" s="50">
        <v>0</v>
      </c>
      <c r="Q35" s="50">
        <v>0</v>
      </c>
      <c r="R35" s="50">
        <v>0</v>
      </c>
      <c r="S35" s="50">
        <v>0.5</v>
      </c>
      <c r="T35" s="50">
        <v>0</v>
      </c>
      <c r="U35" s="50">
        <v>0</v>
      </c>
      <c r="V35" s="50">
        <v>1</v>
      </c>
      <c r="W35" s="50">
        <v>0</v>
      </c>
      <c r="X35" s="50">
        <v>0.5</v>
      </c>
      <c r="Y35" s="50">
        <v>1</v>
      </c>
      <c r="Z35" s="50">
        <v>2</v>
      </c>
      <c r="AA35" s="50">
        <v>1.5</v>
      </c>
      <c r="AB35" s="50">
        <v>0</v>
      </c>
      <c r="AC35" s="50">
        <v>0</v>
      </c>
      <c r="AD35" s="49">
        <v>0</v>
      </c>
      <c r="AE35" s="49">
        <v>0</v>
      </c>
      <c r="AF35" s="49">
        <v>0</v>
      </c>
      <c r="AG35" s="49">
        <v>1</v>
      </c>
      <c r="AH35" s="49">
        <v>1</v>
      </c>
      <c r="AI35" s="49">
        <v>1</v>
      </c>
      <c r="AJ35" s="49">
        <v>1.5</v>
      </c>
      <c r="AK35" s="49">
        <v>1</v>
      </c>
      <c r="AL35" s="49">
        <v>0</v>
      </c>
      <c r="AM35" s="49">
        <v>0.5</v>
      </c>
      <c r="AN35" s="45">
        <f t="shared" si="0"/>
        <v>15.5</v>
      </c>
      <c r="AO35" s="46">
        <f t="shared" si="1"/>
        <v>2.325</v>
      </c>
    </row>
    <row r="36" spans="1:41" ht="24">
      <c r="A36" s="49">
        <v>4</v>
      </c>
      <c r="B36" s="293" t="s">
        <v>173</v>
      </c>
      <c r="C36" s="294">
        <v>1497314</v>
      </c>
      <c r="D36" s="295">
        <v>1</v>
      </c>
      <c r="E36" s="295">
        <v>4</v>
      </c>
      <c r="F36" s="296">
        <v>1499900372306</v>
      </c>
      <c r="G36" s="50">
        <v>1</v>
      </c>
      <c r="H36" s="49">
        <v>99</v>
      </c>
      <c r="I36" s="49"/>
      <c r="J36" s="50">
        <v>0</v>
      </c>
      <c r="K36" s="50">
        <v>1</v>
      </c>
      <c r="L36" s="50">
        <v>0</v>
      </c>
      <c r="M36" s="50">
        <v>0</v>
      </c>
      <c r="N36" s="50">
        <v>0</v>
      </c>
      <c r="O36" s="50">
        <v>1.5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2</v>
      </c>
      <c r="Y36" s="50">
        <v>0</v>
      </c>
      <c r="Z36" s="50">
        <v>2</v>
      </c>
      <c r="AA36" s="50" t="s">
        <v>306</v>
      </c>
      <c r="AB36" s="50">
        <v>0</v>
      </c>
      <c r="AC36" s="50">
        <v>0</v>
      </c>
      <c r="AD36" s="49">
        <v>0</v>
      </c>
      <c r="AE36" s="49">
        <v>1</v>
      </c>
      <c r="AF36" s="49">
        <v>0</v>
      </c>
      <c r="AG36" s="49">
        <v>1</v>
      </c>
      <c r="AH36" s="49">
        <v>0</v>
      </c>
      <c r="AI36" s="49">
        <v>1</v>
      </c>
      <c r="AJ36" s="49">
        <v>1</v>
      </c>
      <c r="AK36" s="49">
        <v>0</v>
      </c>
      <c r="AL36" s="49">
        <v>0</v>
      </c>
      <c r="AM36" s="49">
        <v>0</v>
      </c>
      <c r="AN36" s="45">
        <f t="shared" si="0"/>
        <v>10.5</v>
      </c>
      <c r="AO36" s="46">
        <f t="shared" si="1"/>
        <v>1.575</v>
      </c>
    </row>
    <row r="37" spans="1:41" ht="24">
      <c r="A37" s="48">
        <v>5</v>
      </c>
      <c r="B37" s="293" t="s">
        <v>173</v>
      </c>
      <c r="C37" s="294">
        <v>1497314</v>
      </c>
      <c r="D37" s="295">
        <v>1</v>
      </c>
      <c r="E37" s="291">
        <v>5</v>
      </c>
      <c r="F37" s="296">
        <v>1490300116661</v>
      </c>
      <c r="G37" s="50">
        <v>2</v>
      </c>
      <c r="H37" s="49">
        <v>99</v>
      </c>
      <c r="I37" s="49"/>
      <c r="J37" s="50">
        <v>1</v>
      </c>
      <c r="K37" s="50">
        <v>1.5</v>
      </c>
      <c r="L37" s="50">
        <v>0</v>
      </c>
      <c r="M37" s="50">
        <v>0</v>
      </c>
      <c r="N37" s="50">
        <v>0</v>
      </c>
      <c r="O37" s="50">
        <v>1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1.5</v>
      </c>
      <c r="Y37" s="50">
        <v>0</v>
      </c>
      <c r="Z37" s="50">
        <v>0.5</v>
      </c>
      <c r="AA37" s="50">
        <v>0.5</v>
      </c>
      <c r="AB37" s="50">
        <v>1</v>
      </c>
      <c r="AC37" s="50">
        <v>0</v>
      </c>
      <c r="AD37" s="49">
        <v>1</v>
      </c>
      <c r="AE37" s="49">
        <v>0</v>
      </c>
      <c r="AF37" s="49">
        <v>0</v>
      </c>
      <c r="AG37" s="49">
        <v>1</v>
      </c>
      <c r="AH37" s="49">
        <v>0</v>
      </c>
      <c r="AI37" s="49">
        <v>0</v>
      </c>
      <c r="AJ37" s="49">
        <v>2</v>
      </c>
      <c r="AK37" s="49">
        <v>0</v>
      </c>
      <c r="AL37" s="49">
        <v>0</v>
      </c>
      <c r="AM37" s="49">
        <v>0</v>
      </c>
      <c r="AN37" s="45">
        <f t="shared" si="0"/>
        <v>11</v>
      </c>
      <c r="AO37" s="46">
        <f t="shared" si="1"/>
        <v>1.65</v>
      </c>
    </row>
    <row r="38" spans="1:41" ht="24">
      <c r="A38" s="49">
        <v>6</v>
      </c>
      <c r="B38" s="293" t="s">
        <v>173</v>
      </c>
      <c r="C38" s="294">
        <v>1497314</v>
      </c>
      <c r="D38" s="295">
        <v>1</v>
      </c>
      <c r="E38" s="295">
        <v>6</v>
      </c>
      <c r="F38" s="296">
        <v>1490300119261</v>
      </c>
      <c r="G38" s="50">
        <v>2</v>
      </c>
      <c r="H38" s="49">
        <v>99</v>
      </c>
      <c r="I38" s="49"/>
      <c r="J38" s="50">
        <v>0</v>
      </c>
      <c r="K38" s="50">
        <v>1.5</v>
      </c>
      <c r="L38" s="50">
        <v>1</v>
      </c>
      <c r="M38" s="50">
        <v>0</v>
      </c>
      <c r="N38" s="50">
        <v>0</v>
      </c>
      <c r="O38" s="50">
        <v>0.5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1</v>
      </c>
      <c r="W38" s="50">
        <v>0</v>
      </c>
      <c r="X38" s="50">
        <v>1.5</v>
      </c>
      <c r="Y38" s="50">
        <v>0</v>
      </c>
      <c r="Z38" s="50">
        <v>2</v>
      </c>
      <c r="AA38" s="50">
        <v>1</v>
      </c>
      <c r="AB38" s="50">
        <v>0</v>
      </c>
      <c r="AC38" s="50">
        <v>0</v>
      </c>
      <c r="AD38" s="49">
        <v>0</v>
      </c>
      <c r="AE38" s="49">
        <v>0</v>
      </c>
      <c r="AF38" s="49">
        <v>0</v>
      </c>
      <c r="AG38" s="49">
        <v>2</v>
      </c>
      <c r="AH38" s="49">
        <v>0</v>
      </c>
      <c r="AI38" s="49">
        <v>1</v>
      </c>
      <c r="AJ38" s="49">
        <v>1.5</v>
      </c>
      <c r="AK38" s="49">
        <v>0</v>
      </c>
      <c r="AL38" s="49">
        <v>0</v>
      </c>
      <c r="AM38" s="49">
        <v>0.5</v>
      </c>
      <c r="AN38" s="45">
        <f t="shared" si="0"/>
        <v>13.5</v>
      </c>
      <c r="AO38" s="46">
        <f t="shared" si="1"/>
        <v>2.025</v>
      </c>
    </row>
    <row r="39" spans="1:41" ht="24">
      <c r="A39" s="48">
        <v>7</v>
      </c>
      <c r="B39" s="293" t="s">
        <v>173</v>
      </c>
      <c r="C39" s="294">
        <v>1497314</v>
      </c>
      <c r="D39" s="295">
        <v>1</v>
      </c>
      <c r="E39" s="291">
        <v>7</v>
      </c>
      <c r="F39" s="296">
        <v>1104300564717</v>
      </c>
      <c r="G39" s="50">
        <v>2</v>
      </c>
      <c r="H39" s="49">
        <v>99</v>
      </c>
      <c r="I39" s="49"/>
      <c r="J39" s="50">
        <v>1.5</v>
      </c>
      <c r="K39" s="50">
        <v>0</v>
      </c>
      <c r="L39" s="50">
        <v>1</v>
      </c>
      <c r="M39" s="50">
        <v>0</v>
      </c>
      <c r="N39" s="50">
        <v>1</v>
      </c>
      <c r="O39" s="50">
        <v>1</v>
      </c>
      <c r="P39" s="50">
        <v>0</v>
      </c>
      <c r="Q39" s="50">
        <v>0</v>
      </c>
      <c r="R39" s="50">
        <v>0</v>
      </c>
      <c r="S39" s="50">
        <v>0.5</v>
      </c>
      <c r="T39" s="50">
        <v>0</v>
      </c>
      <c r="U39" s="50">
        <v>0</v>
      </c>
      <c r="V39" s="50">
        <v>1</v>
      </c>
      <c r="W39" s="50">
        <v>0</v>
      </c>
      <c r="X39" s="50">
        <v>2</v>
      </c>
      <c r="Y39" s="50">
        <v>0</v>
      </c>
      <c r="Z39" s="50">
        <v>2</v>
      </c>
      <c r="AA39" s="50">
        <v>1.5</v>
      </c>
      <c r="AB39" s="50">
        <v>1</v>
      </c>
      <c r="AC39" s="50">
        <v>0</v>
      </c>
      <c r="AD39" s="49">
        <v>0</v>
      </c>
      <c r="AE39" s="49">
        <v>0</v>
      </c>
      <c r="AF39" s="49">
        <v>0</v>
      </c>
      <c r="AG39" s="49">
        <v>2</v>
      </c>
      <c r="AH39" s="49">
        <v>1</v>
      </c>
      <c r="AI39" s="49">
        <v>1</v>
      </c>
      <c r="AJ39" s="49">
        <v>1.5</v>
      </c>
      <c r="AK39" s="49">
        <v>1</v>
      </c>
      <c r="AL39" s="49">
        <v>0</v>
      </c>
      <c r="AM39" s="49">
        <v>0.5</v>
      </c>
      <c r="AN39" s="45">
        <f t="shared" si="0"/>
        <v>19.5</v>
      </c>
      <c r="AO39" s="46">
        <f t="shared" si="1"/>
        <v>2.925</v>
      </c>
    </row>
    <row r="40" spans="1:41" ht="24">
      <c r="A40" s="49">
        <v>8</v>
      </c>
      <c r="B40" s="293" t="s">
        <v>173</v>
      </c>
      <c r="C40" s="294">
        <v>1497314</v>
      </c>
      <c r="D40" s="295">
        <v>1</v>
      </c>
      <c r="E40" s="295">
        <v>8</v>
      </c>
      <c r="F40" s="296">
        <v>1490300122360</v>
      </c>
      <c r="G40" s="50">
        <v>2</v>
      </c>
      <c r="H40" s="49">
        <v>99</v>
      </c>
      <c r="I40" s="49"/>
      <c r="J40" s="50">
        <v>0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1</v>
      </c>
      <c r="T40" s="50">
        <v>0</v>
      </c>
      <c r="U40" s="50">
        <v>0</v>
      </c>
      <c r="V40" s="50">
        <v>0</v>
      </c>
      <c r="W40" s="50">
        <v>0</v>
      </c>
      <c r="X40" s="50">
        <v>0.5</v>
      </c>
      <c r="Y40" s="50">
        <v>0</v>
      </c>
      <c r="Z40" s="50">
        <v>1</v>
      </c>
      <c r="AA40" s="50">
        <v>1</v>
      </c>
      <c r="AB40" s="50">
        <v>0</v>
      </c>
      <c r="AC40" s="50">
        <v>0</v>
      </c>
      <c r="AD40" s="49">
        <v>0</v>
      </c>
      <c r="AE40" s="49">
        <v>0</v>
      </c>
      <c r="AF40" s="49">
        <v>0</v>
      </c>
      <c r="AG40" s="49">
        <v>2</v>
      </c>
      <c r="AH40" s="49">
        <v>0</v>
      </c>
      <c r="AI40" s="49">
        <v>0</v>
      </c>
      <c r="AJ40" s="49">
        <v>0.5</v>
      </c>
      <c r="AK40" s="49">
        <v>1</v>
      </c>
      <c r="AL40" s="49">
        <v>0</v>
      </c>
      <c r="AM40" s="49">
        <v>0</v>
      </c>
      <c r="AN40" s="45">
        <f t="shared" si="0"/>
        <v>8</v>
      </c>
      <c r="AO40" s="46">
        <f t="shared" si="1"/>
        <v>1.2</v>
      </c>
    </row>
    <row r="41" spans="1:41" ht="24">
      <c r="A41" s="48">
        <v>9</v>
      </c>
      <c r="B41" s="293" t="s">
        <v>173</v>
      </c>
      <c r="C41" s="294">
        <v>1497314</v>
      </c>
      <c r="D41" s="295">
        <v>1</v>
      </c>
      <c r="E41" s="291">
        <v>9</v>
      </c>
      <c r="F41" s="296">
        <v>1490300121541</v>
      </c>
      <c r="G41" s="50">
        <v>2</v>
      </c>
      <c r="H41" s="49">
        <v>99</v>
      </c>
      <c r="I41" s="49"/>
      <c r="J41" s="50">
        <v>1</v>
      </c>
      <c r="K41" s="50">
        <v>1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1.5</v>
      </c>
      <c r="Y41" s="50">
        <v>1</v>
      </c>
      <c r="Z41" s="50">
        <v>2</v>
      </c>
      <c r="AA41" s="50">
        <v>1.5</v>
      </c>
      <c r="AB41" s="50">
        <v>0</v>
      </c>
      <c r="AC41" s="50">
        <v>0</v>
      </c>
      <c r="AD41" s="49">
        <v>0</v>
      </c>
      <c r="AE41" s="49">
        <v>0</v>
      </c>
      <c r="AF41" s="49">
        <v>0</v>
      </c>
      <c r="AG41" s="49">
        <v>1.5</v>
      </c>
      <c r="AH41" s="49">
        <v>0</v>
      </c>
      <c r="AI41" s="49">
        <v>1</v>
      </c>
      <c r="AJ41" s="49">
        <v>1</v>
      </c>
      <c r="AK41" s="49">
        <v>0</v>
      </c>
      <c r="AL41" s="49">
        <v>1</v>
      </c>
      <c r="AM41" s="49">
        <v>0</v>
      </c>
      <c r="AN41" s="45">
        <f t="shared" si="0"/>
        <v>13.5</v>
      </c>
      <c r="AO41" s="46">
        <f t="shared" si="1"/>
        <v>2.025</v>
      </c>
    </row>
    <row r="42" spans="1:41" ht="24">
      <c r="A42" s="49">
        <v>10</v>
      </c>
      <c r="B42" s="293" t="s">
        <v>173</v>
      </c>
      <c r="C42" s="294">
        <v>1497314</v>
      </c>
      <c r="D42" s="295">
        <v>1</v>
      </c>
      <c r="E42" s="295">
        <v>10</v>
      </c>
      <c r="F42" s="296">
        <v>1499900365628</v>
      </c>
      <c r="G42" s="50">
        <v>2</v>
      </c>
      <c r="H42" s="49">
        <v>99</v>
      </c>
      <c r="I42" s="49"/>
      <c r="J42" s="50">
        <v>0</v>
      </c>
      <c r="K42" s="50">
        <v>1</v>
      </c>
      <c r="L42" s="50">
        <v>0</v>
      </c>
      <c r="M42" s="50">
        <v>1</v>
      </c>
      <c r="N42" s="50">
        <v>0</v>
      </c>
      <c r="O42" s="50">
        <v>1.5</v>
      </c>
      <c r="P42" s="50">
        <v>0</v>
      </c>
      <c r="Q42" s="50">
        <v>0</v>
      </c>
      <c r="R42" s="50">
        <v>0</v>
      </c>
      <c r="S42" s="50">
        <v>1</v>
      </c>
      <c r="T42" s="50">
        <v>0</v>
      </c>
      <c r="U42" s="50">
        <v>1</v>
      </c>
      <c r="V42" s="50">
        <v>1</v>
      </c>
      <c r="W42" s="50">
        <v>0</v>
      </c>
      <c r="X42" s="50">
        <v>1.5</v>
      </c>
      <c r="Y42" s="50">
        <v>0</v>
      </c>
      <c r="Z42" s="50">
        <v>1</v>
      </c>
      <c r="AA42" s="50">
        <v>1</v>
      </c>
      <c r="AB42" s="50">
        <v>0</v>
      </c>
      <c r="AC42" s="50">
        <v>1</v>
      </c>
      <c r="AD42" s="49">
        <v>0</v>
      </c>
      <c r="AE42" s="49">
        <v>0</v>
      </c>
      <c r="AF42" s="49">
        <v>0</v>
      </c>
      <c r="AG42" s="49">
        <v>1</v>
      </c>
      <c r="AH42" s="49">
        <v>0</v>
      </c>
      <c r="AI42" s="49">
        <v>0</v>
      </c>
      <c r="AJ42" s="49">
        <v>2</v>
      </c>
      <c r="AK42" s="49">
        <v>0</v>
      </c>
      <c r="AL42" s="49">
        <v>0</v>
      </c>
      <c r="AM42" s="49">
        <v>1</v>
      </c>
      <c r="AN42" s="45">
        <f t="shared" si="0"/>
        <v>15</v>
      </c>
      <c r="AO42" s="46">
        <f t="shared" si="1"/>
        <v>2.25</v>
      </c>
    </row>
    <row r="43" spans="1:41" ht="24">
      <c r="A43" s="48">
        <v>11</v>
      </c>
      <c r="B43" s="293" t="s">
        <v>173</v>
      </c>
      <c r="C43" s="294">
        <v>1497314</v>
      </c>
      <c r="D43" s="295">
        <v>1</v>
      </c>
      <c r="E43" s="291">
        <v>11</v>
      </c>
      <c r="F43" s="296">
        <v>1490300119709</v>
      </c>
      <c r="G43" s="50">
        <v>2</v>
      </c>
      <c r="H43" s="49">
        <v>99</v>
      </c>
      <c r="I43" s="49"/>
      <c r="J43" s="50">
        <v>0</v>
      </c>
      <c r="K43" s="50">
        <v>1</v>
      </c>
      <c r="L43" s="50">
        <v>0</v>
      </c>
      <c r="M43" s="50">
        <v>0</v>
      </c>
      <c r="N43" s="50">
        <v>1</v>
      </c>
      <c r="O43" s="50">
        <v>0.5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1.5</v>
      </c>
      <c r="Y43" s="50">
        <v>0</v>
      </c>
      <c r="Z43" s="50">
        <v>2</v>
      </c>
      <c r="AA43" s="50">
        <v>1</v>
      </c>
      <c r="AB43" s="50">
        <v>0</v>
      </c>
      <c r="AC43" s="50">
        <v>0</v>
      </c>
      <c r="AD43" s="49">
        <v>1</v>
      </c>
      <c r="AE43" s="49">
        <v>0</v>
      </c>
      <c r="AF43" s="49">
        <v>0</v>
      </c>
      <c r="AG43" s="49">
        <v>1.5</v>
      </c>
      <c r="AH43" s="49">
        <v>1</v>
      </c>
      <c r="AI43" s="49">
        <v>0</v>
      </c>
      <c r="AJ43" s="49">
        <v>0.5</v>
      </c>
      <c r="AK43" s="49">
        <v>0</v>
      </c>
      <c r="AL43" s="49">
        <v>1</v>
      </c>
      <c r="AM43" s="49">
        <v>0</v>
      </c>
      <c r="AN43" s="45">
        <f t="shared" si="0"/>
        <v>12</v>
      </c>
      <c r="AO43" s="46">
        <f t="shared" si="1"/>
        <v>1.8</v>
      </c>
    </row>
    <row r="44" spans="1:41" ht="24">
      <c r="A44" s="49">
        <v>12</v>
      </c>
      <c r="B44" s="293" t="s">
        <v>173</v>
      </c>
      <c r="C44" s="294">
        <v>1497314</v>
      </c>
      <c r="D44" s="295">
        <v>1</v>
      </c>
      <c r="E44" s="295">
        <v>12</v>
      </c>
      <c r="F44" s="296">
        <v>1104000068030</v>
      </c>
      <c r="G44" s="50">
        <v>2</v>
      </c>
      <c r="H44" s="49">
        <v>99</v>
      </c>
      <c r="I44" s="49"/>
      <c r="J44" s="50">
        <v>1</v>
      </c>
      <c r="K44" s="50">
        <v>1.5</v>
      </c>
      <c r="L44" s="50">
        <v>0</v>
      </c>
      <c r="M44" s="50">
        <v>0</v>
      </c>
      <c r="N44" s="50">
        <v>0</v>
      </c>
      <c r="O44" s="50">
        <v>1.5</v>
      </c>
      <c r="P44" s="50">
        <v>0</v>
      </c>
      <c r="Q44" s="50">
        <v>0</v>
      </c>
      <c r="R44" s="50">
        <v>0</v>
      </c>
      <c r="S44" s="50">
        <v>0.5</v>
      </c>
      <c r="T44" s="50">
        <v>1</v>
      </c>
      <c r="U44" s="50">
        <v>1</v>
      </c>
      <c r="V44" s="50">
        <v>1</v>
      </c>
      <c r="W44" s="50">
        <v>0</v>
      </c>
      <c r="X44" s="50">
        <v>1</v>
      </c>
      <c r="Y44" s="50">
        <v>1</v>
      </c>
      <c r="Z44" s="50">
        <v>1</v>
      </c>
      <c r="AA44" s="50">
        <v>1</v>
      </c>
      <c r="AB44" s="50">
        <v>1</v>
      </c>
      <c r="AC44" s="50">
        <v>0</v>
      </c>
      <c r="AD44" s="49">
        <v>0</v>
      </c>
      <c r="AE44" s="49">
        <v>0</v>
      </c>
      <c r="AF44" s="49">
        <v>0</v>
      </c>
      <c r="AG44" s="49">
        <v>1.5</v>
      </c>
      <c r="AH44" s="49">
        <v>0</v>
      </c>
      <c r="AI44" s="49">
        <v>0</v>
      </c>
      <c r="AJ44" s="49">
        <v>1.5</v>
      </c>
      <c r="AK44" s="49">
        <v>1</v>
      </c>
      <c r="AL44" s="49">
        <v>0</v>
      </c>
      <c r="AM44" s="49">
        <v>0</v>
      </c>
      <c r="AN44" s="45">
        <f t="shared" si="0"/>
        <v>16.5</v>
      </c>
      <c r="AO44" s="46">
        <f t="shared" si="1"/>
        <v>2.475</v>
      </c>
    </row>
    <row r="45" spans="1:41" ht="24">
      <c r="A45" s="47"/>
      <c r="B45" s="297"/>
      <c r="C45" s="298"/>
      <c r="D45" s="299"/>
      <c r="E45" s="299"/>
      <c r="F45" s="300"/>
      <c r="G45" s="51"/>
      <c r="H45" s="48"/>
      <c r="I45" s="52"/>
      <c r="J45" s="45">
        <f aca="true" t="shared" si="6" ref="J45:AM45">AVERAGE(J33:J44)</f>
        <v>0.375</v>
      </c>
      <c r="K45" s="45">
        <f t="shared" si="6"/>
        <v>1.0416666666666667</v>
      </c>
      <c r="L45" s="45">
        <f t="shared" si="6"/>
        <v>0.3333333333333333</v>
      </c>
      <c r="M45" s="45">
        <f t="shared" si="6"/>
        <v>0.16666666666666666</v>
      </c>
      <c r="N45" s="45">
        <f t="shared" si="6"/>
        <v>0.16666666666666666</v>
      </c>
      <c r="O45" s="45">
        <f t="shared" si="6"/>
        <v>0.9583333333333334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0.3333333333333333</v>
      </c>
      <c r="T45" s="45">
        <f t="shared" si="6"/>
        <v>0.08333333333333333</v>
      </c>
      <c r="U45" s="45">
        <f t="shared" si="6"/>
        <v>0.16666666666666666</v>
      </c>
      <c r="V45" s="45">
        <f t="shared" si="6"/>
        <v>0.4166666666666667</v>
      </c>
      <c r="W45" s="45">
        <f t="shared" si="6"/>
        <v>0.08333333333333333</v>
      </c>
      <c r="X45" s="45">
        <f t="shared" si="6"/>
        <v>1.2916666666666667</v>
      </c>
      <c r="Y45" s="45">
        <f t="shared" si="6"/>
        <v>0.25</v>
      </c>
      <c r="Z45" s="45">
        <f t="shared" si="6"/>
        <v>1.5</v>
      </c>
      <c r="AA45" s="45">
        <f t="shared" si="6"/>
        <v>1.1818181818181819</v>
      </c>
      <c r="AB45" s="45">
        <f t="shared" si="6"/>
        <v>0.25</v>
      </c>
      <c r="AC45" s="45">
        <f t="shared" si="6"/>
        <v>0.08333333333333333</v>
      </c>
      <c r="AD45" s="45">
        <f t="shared" si="6"/>
        <v>0.16666666666666666</v>
      </c>
      <c r="AE45" s="45">
        <f t="shared" si="6"/>
        <v>0.16666666666666666</v>
      </c>
      <c r="AF45" s="45">
        <f t="shared" si="6"/>
        <v>0</v>
      </c>
      <c r="AG45" s="45">
        <f t="shared" si="6"/>
        <v>1.3333333333333333</v>
      </c>
      <c r="AH45" s="45">
        <f t="shared" si="6"/>
        <v>0.3333333333333333</v>
      </c>
      <c r="AI45" s="45">
        <f t="shared" si="6"/>
        <v>0.5</v>
      </c>
      <c r="AJ45" s="45">
        <f t="shared" si="6"/>
        <v>1.2083333333333333</v>
      </c>
      <c r="AK45" s="45">
        <f t="shared" si="6"/>
        <v>0.5</v>
      </c>
      <c r="AL45" s="45">
        <f t="shared" si="6"/>
        <v>0.16666666666666666</v>
      </c>
      <c r="AM45" s="45">
        <f t="shared" si="6"/>
        <v>0.3333333333333333</v>
      </c>
      <c r="AN45" s="45">
        <f>AVERAGE(AN33:AN44)</f>
        <v>13.291666666666666</v>
      </c>
      <c r="AO45" s="52" t="s">
        <v>307</v>
      </c>
    </row>
    <row r="46" spans="1:41" ht="24">
      <c r="A46" s="47"/>
      <c r="B46" s="297"/>
      <c r="C46" s="298"/>
      <c r="D46" s="299"/>
      <c r="E46" s="299"/>
      <c r="F46" s="300"/>
      <c r="G46" s="51"/>
      <c r="H46" s="48"/>
      <c r="I46" s="52"/>
      <c r="J46" s="45">
        <f aca="true" t="shared" si="7" ref="J46:AM46">STDEV(J33:J44)</f>
        <v>0.5690901829794961</v>
      </c>
      <c r="K46" s="45">
        <f t="shared" si="7"/>
        <v>0.3964807305493795</v>
      </c>
      <c r="L46" s="45">
        <f t="shared" si="7"/>
        <v>0.49236596391733095</v>
      </c>
      <c r="M46" s="45">
        <f t="shared" si="7"/>
        <v>0.3892494720807615</v>
      </c>
      <c r="N46" s="45">
        <f t="shared" si="7"/>
        <v>0.3892494720807615</v>
      </c>
      <c r="O46" s="45">
        <f t="shared" si="7"/>
        <v>0.4981024599478109</v>
      </c>
      <c r="P46" s="45">
        <f t="shared" si="7"/>
        <v>0</v>
      </c>
      <c r="Q46" s="45">
        <f t="shared" si="7"/>
        <v>0</v>
      </c>
      <c r="R46" s="45">
        <f t="shared" si="7"/>
        <v>0</v>
      </c>
      <c r="S46" s="45">
        <f t="shared" si="7"/>
        <v>0.3892494720807615</v>
      </c>
      <c r="T46" s="45">
        <f t="shared" si="7"/>
        <v>0.28867513459481287</v>
      </c>
      <c r="U46" s="45">
        <f t="shared" si="7"/>
        <v>0.3892494720807615</v>
      </c>
      <c r="V46" s="45">
        <f t="shared" si="7"/>
        <v>0.5149286505444373</v>
      </c>
      <c r="W46" s="45">
        <f t="shared" si="7"/>
        <v>0.28867513459481287</v>
      </c>
      <c r="X46" s="45">
        <f t="shared" si="7"/>
        <v>0.541812334725416</v>
      </c>
      <c r="Y46" s="45">
        <f t="shared" si="7"/>
        <v>0.45226701686664544</v>
      </c>
      <c r="Z46" s="45">
        <f t="shared" si="7"/>
        <v>0.6396021490668313</v>
      </c>
      <c r="AA46" s="45">
        <f t="shared" si="7"/>
        <v>0.3370999312316211</v>
      </c>
      <c r="AB46" s="45">
        <f t="shared" si="7"/>
        <v>0.45226701686664544</v>
      </c>
      <c r="AC46" s="45">
        <f t="shared" si="7"/>
        <v>0.28867513459481287</v>
      </c>
      <c r="AD46" s="45">
        <f t="shared" si="7"/>
        <v>0.3892494720807615</v>
      </c>
      <c r="AE46" s="45">
        <f t="shared" si="7"/>
        <v>0.3892494720807615</v>
      </c>
      <c r="AF46" s="45">
        <f t="shared" si="7"/>
        <v>0</v>
      </c>
      <c r="AG46" s="45">
        <f t="shared" si="7"/>
        <v>0.5773502691896258</v>
      </c>
      <c r="AH46" s="45">
        <f t="shared" si="7"/>
        <v>0.49236596391733095</v>
      </c>
      <c r="AI46" s="45">
        <f t="shared" si="7"/>
        <v>0.5222329678670935</v>
      </c>
      <c r="AJ46" s="45">
        <f t="shared" si="7"/>
        <v>0.541812334725416</v>
      </c>
      <c r="AK46" s="45">
        <f t="shared" si="7"/>
        <v>0.5222329678670935</v>
      </c>
      <c r="AL46" s="45">
        <f t="shared" si="7"/>
        <v>0.3892494720807615</v>
      </c>
      <c r="AM46" s="45">
        <f t="shared" si="7"/>
        <v>0.3892494720807615</v>
      </c>
      <c r="AN46" s="45">
        <f>STDEV(AN33:AN44)</f>
        <v>3.187035765362064</v>
      </c>
      <c r="AO46" s="301" t="s">
        <v>308</v>
      </c>
    </row>
    <row r="47" spans="1:41" ht="24">
      <c r="A47" s="302">
        <v>1</v>
      </c>
      <c r="B47" s="303" t="s">
        <v>164</v>
      </c>
      <c r="C47" s="303">
        <v>1049730142</v>
      </c>
      <c r="D47" s="303">
        <v>1</v>
      </c>
      <c r="E47" s="303">
        <v>1</v>
      </c>
      <c r="F47" s="304">
        <v>1499900363099</v>
      </c>
      <c r="G47" s="305">
        <v>1</v>
      </c>
      <c r="H47" s="303">
        <v>99</v>
      </c>
      <c r="I47" s="306"/>
      <c r="J47" s="307">
        <v>1</v>
      </c>
      <c r="K47" s="308">
        <v>1.5</v>
      </c>
      <c r="L47" s="307">
        <v>0</v>
      </c>
      <c r="M47" s="307">
        <v>1</v>
      </c>
      <c r="N47" s="307">
        <v>1</v>
      </c>
      <c r="O47" s="307">
        <v>1</v>
      </c>
      <c r="P47" s="307">
        <v>2</v>
      </c>
      <c r="Q47" s="307">
        <v>0</v>
      </c>
      <c r="R47" s="307">
        <v>0</v>
      </c>
      <c r="S47" s="307">
        <v>1</v>
      </c>
      <c r="T47" s="307">
        <v>0</v>
      </c>
      <c r="U47" s="307">
        <v>1</v>
      </c>
      <c r="V47" s="307">
        <v>0</v>
      </c>
      <c r="W47" s="307">
        <v>0</v>
      </c>
      <c r="X47" s="308">
        <v>1.5</v>
      </c>
      <c r="Y47" s="307">
        <v>1</v>
      </c>
      <c r="Z47" s="308">
        <v>1.5</v>
      </c>
      <c r="AA47" s="307">
        <v>1</v>
      </c>
      <c r="AB47" s="307">
        <v>1</v>
      </c>
      <c r="AC47" s="307">
        <v>0</v>
      </c>
      <c r="AD47" s="309">
        <v>0</v>
      </c>
      <c r="AE47" s="309">
        <v>0</v>
      </c>
      <c r="AF47" s="309">
        <v>0</v>
      </c>
      <c r="AG47" s="308">
        <v>1.5</v>
      </c>
      <c r="AH47" s="309">
        <v>1</v>
      </c>
      <c r="AI47" s="309">
        <v>0</v>
      </c>
      <c r="AJ47" s="308">
        <v>1.5</v>
      </c>
      <c r="AK47" s="307">
        <v>1</v>
      </c>
      <c r="AL47" s="309">
        <v>1</v>
      </c>
      <c r="AM47" s="309">
        <v>0</v>
      </c>
      <c r="AN47" s="310">
        <v>21.5</v>
      </c>
      <c r="AO47" s="311">
        <f t="shared" si="1"/>
        <v>3.225</v>
      </c>
    </row>
    <row r="48" spans="1:41" ht="24">
      <c r="A48" s="302">
        <v>2</v>
      </c>
      <c r="B48" s="312" t="s">
        <v>164</v>
      </c>
      <c r="C48" s="312">
        <v>1049730142</v>
      </c>
      <c r="D48" s="312">
        <v>1</v>
      </c>
      <c r="E48" s="312">
        <v>2</v>
      </c>
      <c r="F48" s="313">
        <v>1490300120677</v>
      </c>
      <c r="G48" s="314">
        <v>1</v>
      </c>
      <c r="H48" s="312">
        <v>99</v>
      </c>
      <c r="I48" s="312"/>
      <c r="J48" s="314">
        <v>0</v>
      </c>
      <c r="K48" s="308">
        <v>1.5</v>
      </c>
      <c r="L48" s="314">
        <v>0</v>
      </c>
      <c r="M48" s="314">
        <v>1</v>
      </c>
      <c r="N48" s="314">
        <v>0</v>
      </c>
      <c r="O48" s="308">
        <v>1.5</v>
      </c>
      <c r="P48" s="314">
        <v>1</v>
      </c>
      <c r="Q48" s="314">
        <v>0</v>
      </c>
      <c r="R48" s="314">
        <v>1</v>
      </c>
      <c r="S48" s="314">
        <v>0</v>
      </c>
      <c r="T48" s="314">
        <v>0</v>
      </c>
      <c r="U48" s="314">
        <v>1</v>
      </c>
      <c r="V48" s="314">
        <v>1</v>
      </c>
      <c r="W48" s="314">
        <v>0</v>
      </c>
      <c r="X48" s="315">
        <v>0.5</v>
      </c>
      <c r="Y48" s="314">
        <v>1</v>
      </c>
      <c r="Z48" s="314">
        <v>2</v>
      </c>
      <c r="AA48" s="314">
        <v>1</v>
      </c>
      <c r="AB48" s="314">
        <v>1</v>
      </c>
      <c r="AC48" s="314">
        <v>1</v>
      </c>
      <c r="AD48" s="312">
        <v>0</v>
      </c>
      <c r="AE48" s="312">
        <v>1</v>
      </c>
      <c r="AF48" s="312">
        <v>1</v>
      </c>
      <c r="AG48" s="316">
        <v>1.5</v>
      </c>
      <c r="AH48" s="312">
        <v>1</v>
      </c>
      <c r="AI48" s="312">
        <v>0</v>
      </c>
      <c r="AJ48" s="316">
        <v>0.5</v>
      </c>
      <c r="AK48" s="312">
        <v>1</v>
      </c>
      <c r="AL48" s="312">
        <v>1</v>
      </c>
      <c r="AM48" s="312">
        <v>1</v>
      </c>
      <c r="AN48" s="312">
        <v>22.5</v>
      </c>
      <c r="AO48" s="311">
        <f t="shared" si="1"/>
        <v>3.375</v>
      </c>
    </row>
    <row r="49" spans="1:41" ht="24">
      <c r="A49" s="302">
        <v>3</v>
      </c>
      <c r="B49" s="312" t="s">
        <v>164</v>
      </c>
      <c r="C49" s="312">
        <v>1049730142</v>
      </c>
      <c r="D49" s="303">
        <v>1</v>
      </c>
      <c r="E49" s="303">
        <v>3</v>
      </c>
      <c r="F49" s="313">
        <v>1490300122114</v>
      </c>
      <c r="G49" s="314">
        <v>1</v>
      </c>
      <c r="H49" s="312">
        <v>99</v>
      </c>
      <c r="I49" s="312"/>
      <c r="J49" s="314">
        <v>0</v>
      </c>
      <c r="K49" s="314">
        <v>1</v>
      </c>
      <c r="L49" s="314">
        <v>1</v>
      </c>
      <c r="M49" s="314">
        <v>0</v>
      </c>
      <c r="N49" s="314">
        <v>0</v>
      </c>
      <c r="O49" s="314">
        <v>1</v>
      </c>
      <c r="P49" s="314">
        <v>2</v>
      </c>
      <c r="Q49" s="314">
        <v>0</v>
      </c>
      <c r="R49" s="314">
        <v>0</v>
      </c>
      <c r="S49" s="314">
        <v>1</v>
      </c>
      <c r="T49" s="314">
        <v>0.01</v>
      </c>
      <c r="U49" s="314">
        <v>1</v>
      </c>
      <c r="V49" s="314">
        <v>0</v>
      </c>
      <c r="W49" s="314">
        <v>0</v>
      </c>
      <c r="X49" s="315">
        <v>1.5</v>
      </c>
      <c r="Y49" s="314">
        <v>1</v>
      </c>
      <c r="Z49" s="316">
        <v>1.5</v>
      </c>
      <c r="AA49" s="314">
        <v>1</v>
      </c>
      <c r="AB49" s="314">
        <v>1</v>
      </c>
      <c r="AC49" s="314">
        <v>0</v>
      </c>
      <c r="AD49" s="312">
        <v>0</v>
      </c>
      <c r="AE49" s="312">
        <v>0</v>
      </c>
      <c r="AF49" s="312">
        <v>1</v>
      </c>
      <c r="AG49" s="312">
        <v>2</v>
      </c>
      <c r="AH49" s="312">
        <v>1</v>
      </c>
      <c r="AI49" s="312">
        <v>0</v>
      </c>
      <c r="AJ49" s="316">
        <v>1.5</v>
      </c>
      <c r="AK49" s="312">
        <v>1</v>
      </c>
      <c r="AL49" s="312">
        <v>1</v>
      </c>
      <c r="AM49" s="312">
        <v>1</v>
      </c>
      <c r="AN49" s="312">
        <v>21.5</v>
      </c>
      <c r="AO49" s="311">
        <f t="shared" si="1"/>
        <v>3.225</v>
      </c>
    </row>
    <row r="50" spans="1:41" ht="24">
      <c r="A50" s="302">
        <v>4</v>
      </c>
      <c r="B50" s="312" t="s">
        <v>164</v>
      </c>
      <c r="C50" s="312">
        <v>1049730142</v>
      </c>
      <c r="D50" s="312">
        <v>1</v>
      </c>
      <c r="E50" s="312">
        <v>4</v>
      </c>
      <c r="F50" s="313">
        <v>1490300120057</v>
      </c>
      <c r="G50" s="314">
        <v>1</v>
      </c>
      <c r="H50" s="312">
        <v>99</v>
      </c>
      <c r="I50" s="312"/>
      <c r="J50" s="314">
        <v>0</v>
      </c>
      <c r="K50" s="314">
        <v>1</v>
      </c>
      <c r="L50" s="314">
        <v>0</v>
      </c>
      <c r="M50" s="314">
        <v>0</v>
      </c>
      <c r="N50" s="314">
        <v>1</v>
      </c>
      <c r="O50" s="314">
        <v>1</v>
      </c>
      <c r="P50" s="314">
        <v>1</v>
      </c>
      <c r="Q50" s="314">
        <v>0</v>
      </c>
      <c r="R50" s="314">
        <v>0</v>
      </c>
      <c r="S50" s="314">
        <v>0</v>
      </c>
      <c r="T50" s="314">
        <v>0</v>
      </c>
      <c r="U50" s="314">
        <v>1</v>
      </c>
      <c r="V50" s="314">
        <v>0</v>
      </c>
      <c r="W50" s="314">
        <v>1</v>
      </c>
      <c r="X50" s="315">
        <v>0.5</v>
      </c>
      <c r="Y50" s="314">
        <v>1</v>
      </c>
      <c r="Z50" s="314">
        <v>1</v>
      </c>
      <c r="AA50" s="314">
        <v>1</v>
      </c>
      <c r="AB50" s="314">
        <v>1</v>
      </c>
      <c r="AC50" s="314">
        <v>0</v>
      </c>
      <c r="AD50" s="312">
        <v>0</v>
      </c>
      <c r="AE50" s="312">
        <v>0</v>
      </c>
      <c r="AF50" s="312">
        <v>1</v>
      </c>
      <c r="AG50" s="312">
        <v>1</v>
      </c>
      <c r="AH50" s="312">
        <v>1</v>
      </c>
      <c r="AI50" s="312">
        <v>1</v>
      </c>
      <c r="AJ50" s="312">
        <v>2</v>
      </c>
      <c r="AK50" s="312">
        <v>2</v>
      </c>
      <c r="AL50" s="312">
        <v>0</v>
      </c>
      <c r="AM50" s="312">
        <v>1</v>
      </c>
      <c r="AN50" s="312">
        <v>19.5</v>
      </c>
      <c r="AO50" s="311">
        <f t="shared" si="1"/>
        <v>2.925</v>
      </c>
    </row>
    <row r="51" spans="1:41" ht="24">
      <c r="A51" s="302">
        <v>5</v>
      </c>
      <c r="B51" s="312" t="s">
        <v>164</v>
      </c>
      <c r="C51" s="312">
        <v>1049730142</v>
      </c>
      <c r="D51" s="312">
        <v>1</v>
      </c>
      <c r="E51" s="303">
        <v>5</v>
      </c>
      <c r="F51" s="313">
        <v>1490300121282</v>
      </c>
      <c r="G51" s="314">
        <v>1</v>
      </c>
      <c r="H51" s="312">
        <v>99</v>
      </c>
      <c r="I51" s="312"/>
      <c r="J51" s="314">
        <v>1</v>
      </c>
      <c r="K51" s="314">
        <v>1</v>
      </c>
      <c r="L51" s="314">
        <v>0</v>
      </c>
      <c r="M51" s="314">
        <v>0</v>
      </c>
      <c r="N51" s="314">
        <v>0</v>
      </c>
      <c r="O51" s="315">
        <v>0.5</v>
      </c>
      <c r="P51" s="314">
        <v>0</v>
      </c>
      <c r="Q51" s="314">
        <v>0</v>
      </c>
      <c r="R51" s="314">
        <v>0</v>
      </c>
      <c r="S51" s="317">
        <v>0.5</v>
      </c>
      <c r="T51" s="314">
        <v>0</v>
      </c>
      <c r="U51" s="314">
        <v>0</v>
      </c>
      <c r="V51" s="314">
        <v>1</v>
      </c>
      <c r="W51" s="314">
        <v>0</v>
      </c>
      <c r="X51" s="314">
        <v>2</v>
      </c>
      <c r="Y51" s="314">
        <v>0</v>
      </c>
      <c r="Z51" s="315">
        <v>0.5</v>
      </c>
      <c r="AA51" s="314">
        <v>1</v>
      </c>
      <c r="AB51" s="314">
        <v>0</v>
      </c>
      <c r="AC51" s="314">
        <v>1</v>
      </c>
      <c r="AD51" s="312">
        <v>0</v>
      </c>
      <c r="AE51" s="312">
        <v>0</v>
      </c>
      <c r="AF51" s="312">
        <v>0</v>
      </c>
      <c r="AG51" s="312">
        <v>2</v>
      </c>
      <c r="AH51" s="312">
        <v>0</v>
      </c>
      <c r="AI51" s="312">
        <v>1</v>
      </c>
      <c r="AJ51" s="312">
        <v>0</v>
      </c>
      <c r="AK51" s="312">
        <v>1</v>
      </c>
      <c r="AL51" s="312">
        <v>1</v>
      </c>
      <c r="AM51" s="312">
        <v>0.5</v>
      </c>
      <c r="AN51" s="312">
        <v>14</v>
      </c>
      <c r="AO51" s="311">
        <f t="shared" si="1"/>
        <v>2.1</v>
      </c>
    </row>
    <row r="52" spans="1:41" ht="24">
      <c r="A52" s="302">
        <v>6</v>
      </c>
      <c r="B52" s="312" t="s">
        <v>164</v>
      </c>
      <c r="C52" s="312">
        <v>1049730142</v>
      </c>
      <c r="D52" s="303">
        <v>1</v>
      </c>
      <c r="E52" s="312">
        <v>6</v>
      </c>
      <c r="F52" s="313">
        <v>1490300122599</v>
      </c>
      <c r="G52" s="314">
        <v>1</v>
      </c>
      <c r="H52" s="312" t="s">
        <v>302</v>
      </c>
      <c r="I52" s="312"/>
      <c r="J52" s="314">
        <v>0</v>
      </c>
      <c r="K52" s="314">
        <v>1</v>
      </c>
      <c r="L52" s="314">
        <v>1</v>
      </c>
      <c r="M52" s="314">
        <v>0</v>
      </c>
      <c r="N52" s="314">
        <v>0</v>
      </c>
      <c r="O52" s="314">
        <v>0</v>
      </c>
      <c r="P52" s="314">
        <v>0</v>
      </c>
      <c r="Q52" s="314">
        <v>0</v>
      </c>
      <c r="R52" s="314">
        <v>1</v>
      </c>
      <c r="S52" s="314">
        <v>0</v>
      </c>
      <c r="T52" s="314">
        <v>0</v>
      </c>
      <c r="U52" s="314">
        <v>0</v>
      </c>
      <c r="V52" s="314">
        <v>1</v>
      </c>
      <c r="W52" s="314">
        <v>0</v>
      </c>
      <c r="X52" s="315">
        <v>0.5</v>
      </c>
      <c r="Y52" s="314">
        <v>0</v>
      </c>
      <c r="Z52" s="315">
        <v>0.5</v>
      </c>
      <c r="AA52" s="315">
        <v>1.5</v>
      </c>
      <c r="AB52" s="314">
        <v>1</v>
      </c>
      <c r="AC52" s="314">
        <v>0</v>
      </c>
      <c r="AD52" s="312">
        <v>0</v>
      </c>
      <c r="AE52" s="312">
        <v>0</v>
      </c>
      <c r="AF52" s="312">
        <v>0</v>
      </c>
      <c r="AG52" s="316">
        <v>0.5</v>
      </c>
      <c r="AH52" s="312">
        <v>1</v>
      </c>
      <c r="AI52" s="312">
        <v>0</v>
      </c>
      <c r="AJ52" s="316">
        <v>1.5</v>
      </c>
      <c r="AK52" s="312">
        <v>1</v>
      </c>
      <c r="AL52" s="312">
        <v>0</v>
      </c>
      <c r="AM52" s="312">
        <v>0</v>
      </c>
      <c r="AN52" s="312">
        <v>11.5</v>
      </c>
      <c r="AO52" s="311">
        <f t="shared" si="1"/>
        <v>1.725</v>
      </c>
    </row>
    <row r="53" spans="1:41" ht="24">
      <c r="A53" s="302">
        <v>7</v>
      </c>
      <c r="B53" s="312" t="s">
        <v>164</v>
      </c>
      <c r="C53" s="312">
        <v>1049730142</v>
      </c>
      <c r="D53" s="312">
        <v>1</v>
      </c>
      <c r="E53" s="303">
        <v>7</v>
      </c>
      <c r="F53" s="313">
        <v>1490300123044</v>
      </c>
      <c r="G53" s="314">
        <v>1</v>
      </c>
      <c r="H53" s="312" t="s">
        <v>302</v>
      </c>
      <c r="I53" s="312"/>
      <c r="J53" s="314">
        <v>0</v>
      </c>
      <c r="K53" s="315">
        <v>0.5</v>
      </c>
      <c r="L53" s="314">
        <v>0</v>
      </c>
      <c r="M53" s="314">
        <v>0</v>
      </c>
      <c r="N53" s="314">
        <v>0</v>
      </c>
      <c r="O53" s="315">
        <v>1.5</v>
      </c>
      <c r="P53" s="314">
        <v>2</v>
      </c>
      <c r="Q53" s="314">
        <v>1</v>
      </c>
      <c r="R53" s="314">
        <v>0</v>
      </c>
      <c r="S53" s="314">
        <v>0</v>
      </c>
      <c r="T53" s="314">
        <v>0</v>
      </c>
      <c r="U53" s="314">
        <v>1</v>
      </c>
      <c r="V53" s="314">
        <v>0</v>
      </c>
      <c r="W53" s="314">
        <v>0</v>
      </c>
      <c r="X53" s="314">
        <v>1</v>
      </c>
      <c r="Y53" s="314">
        <v>1</v>
      </c>
      <c r="Z53" s="315">
        <v>1.5</v>
      </c>
      <c r="AA53" s="315">
        <v>0.5</v>
      </c>
      <c r="AB53" s="314">
        <v>0</v>
      </c>
      <c r="AC53" s="314">
        <v>0</v>
      </c>
      <c r="AD53" s="312">
        <v>1</v>
      </c>
      <c r="AE53" s="312">
        <v>0</v>
      </c>
      <c r="AF53" s="312">
        <v>0</v>
      </c>
      <c r="AG53" s="312">
        <v>1</v>
      </c>
      <c r="AH53" s="316">
        <v>0.5</v>
      </c>
      <c r="AI53" s="312">
        <v>0</v>
      </c>
      <c r="AJ53" s="316">
        <v>0.5</v>
      </c>
      <c r="AK53" s="312">
        <v>0</v>
      </c>
      <c r="AL53" s="312">
        <v>0</v>
      </c>
      <c r="AM53" s="312">
        <v>0</v>
      </c>
      <c r="AN53" s="312">
        <v>13</v>
      </c>
      <c r="AO53" s="311">
        <f t="shared" si="1"/>
        <v>1.95</v>
      </c>
    </row>
    <row r="54" spans="1:41" ht="24">
      <c r="A54" s="302">
        <v>8</v>
      </c>
      <c r="B54" s="312" t="s">
        <v>164</v>
      </c>
      <c r="C54" s="312">
        <v>1049730142</v>
      </c>
      <c r="D54" s="312">
        <v>1</v>
      </c>
      <c r="E54" s="312">
        <v>8</v>
      </c>
      <c r="F54" s="313">
        <v>1490300123137</v>
      </c>
      <c r="G54" s="314">
        <v>1</v>
      </c>
      <c r="H54" s="312" t="s">
        <v>302</v>
      </c>
      <c r="I54" s="312"/>
      <c r="J54" s="314">
        <v>0</v>
      </c>
      <c r="K54" s="314">
        <v>1</v>
      </c>
      <c r="L54" s="314">
        <v>0</v>
      </c>
      <c r="M54" s="314">
        <v>0</v>
      </c>
      <c r="N54" s="314">
        <v>0</v>
      </c>
      <c r="O54" s="315">
        <v>0.5</v>
      </c>
      <c r="P54" s="314">
        <v>1</v>
      </c>
      <c r="Q54" s="314">
        <v>0</v>
      </c>
      <c r="R54" s="314">
        <v>0</v>
      </c>
      <c r="S54" s="314">
        <v>1</v>
      </c>
      <c r="T54" s="314">
        <v>0</v>
      </c>
      <c r="U54" s="314">
        <v>0</v>
      </c>
      <c r="V54" s="314">
        <v>0</v>
      </c>
      <c r="W54" s="314">
        <v>0</v>
      </c>
      <c r="X54" s="315">
        <v>0.5</v>
      </c>
      <c r="Y54" s="314">
        <v>1</v>
      </c>
      <c r="Z54" s="315">
        <v>1.5</v>
      </c>
      <c r="AA54" s="314">
        <v>1</v>
      </c>
      <c r="AB54" s="314">
        <v>0</v>
      </c>
      <c r="AC54" s="314">
        <v>0</v>
      </c>
      <c r="AD54" s="312">
        <v>0</v>
      </c>
      <c r="AE54" s="312">
        <v>1</v>
      </c>
      <c r="AF54" s="312">
        <v>0</v>
      </c>
      <c r="AG54" s="312">
        <v>1</v>
      </c>
      <c r="AH54" s="312">
        <v>1</v>
      </c>
      <c r="AI54" s="312">
        <v>0</v>
      </c>
      <c r="AJ54" s="316">
        <v>0.5</v>
      </c>
      <c r="AK54" s="312">
        <v>1</v>
      </c>
      <c r="AL54" s="312">
        <v>1</v>
      </c>
      <c r="AM54" s="312">
        <v>0</v>
      </c>
      <c r="AN54" s="312">
        <v>13</v>
      </c>
      <c r="AO54" s="311">
        <f t="shared" si="1"/>
        <v>1.95</v>
      </c>
    </row>
    <row r="55" spans="1:41" ht="24">
      <c r="A55" s="302">
        <v>9</v>
      </c>
      <c r="B55" s="312" t="s">
        <v>164</v>
      </c>
      <c r="C55" s="312">
        <v>1049730142</v>
      </c>
      <c r="D55" s="303">
        <v>1</v>
      </c>
      <c r="E55" s="303">
        <v>9</v>
      </c>
      <c r="F55" s="313">
        <v>1490300123145</v>
      </c>
      <c r="G55" s="314">
        <v>1</v>
      </c>
      <c r="H55" s="312" t="s">
        <v>302</v>
      </c>
      <c r="I55" s="312"/>
      <c r="J55" s="314">
        <v>1</v>
      </c>
      <c r="K55" s="315">
        <v>1.5</v>
      </c>
      <c r="L55" s="314">
        <v>0</v>
      </c>
      <c r="M55" s="314">
        <v>0</v>
      </c>
      <c r="N55" s="314">
        <v>1</v>
      </c>
      <c r="O55" s="314">
        <v>1</v>
      </c>
      <c r="P55" s="314">
        <v>1</v>
      </c>
      <c r="Q55" s="314">
        <v>0</v>
      </c>
      <c r="R55" s="314">
        <v>1</v>
      </c>
      <c r="S55" s="314">
        <v>0</v>
      </c>
      <c r="T55" s="314">
        <v>0</v>
      </c>
      <c r="U55" s="314">
        <v>1</v>
      </c>
      <c r="V55" s="314">
        <v>0</v>
      </c>
      <c r="W55" s="314">
        <v>0</v>
      </c>
      <c r="X55" s="314">
        <v>1</v>
      </c>
      <c r="Y55" s="314">
        <v>0</v>
      </c>
      <c r="Z55" s="315">
        <v>0.5</v>
      </c>
      <c r="AA55" s="315">
        <v>1.5</v>
      </c>
      <c r="AB55" s="314">
        <v>1</v>
      </c>
      <c r="AC55" s="314">
        <v>1</v>
      </c>
      <c r="AD55" s="312">
        <v>0</v>
      </c>
      <c r="AE55" s="312">
        <v>0</v>
      </c>
      <c r="AF55" s="312">
        <v>0</v>
      </c>
      <c r="AG55" s="316">
        <v>1.5</v>
      </c>
      <c r="AH55" s="312">
        <v>0</v>
      </c>
      <c r="AI55" s="312">
        <v>0</v>
      </c>
      <c r="AJ55" s="316">
        <v>1.5</v>
      </c>
      <c r="AK55" s="312">
        <v>0</v>
      </c>
      <c r="AL55" s="312">
        <v>0</v>
      </c>
      <c r="AM55" s="312">
        <v>0</v>
      </c>
      <c r="AN55" s="312">
        <v>15.5</v>
      </c>
      <c r="AO55" s="311">
        <f t="shared" si="1"/>
        <v>2.325</v>
      </c>
    </row>
    <row r="56" spans="1:41" ht="24">
      <c r="A56" s="302">
        <v>10</v>
      </c>
      <c r="B56" s="312" t="s">
        <v>164</v>
      </c>
      <c r="C56" s="312">
        <v>1049730142</v>
      </c>
      <c r="D56" s="312">
        <v>1</v>
      </c>
      <c r="E56" s="312">
        <v>10</v>
      </c>
      <c r="F56" s="313">
        <v>1102003434256</v>
      </c>
      <c r="G56" s="314">
        <v>1</v>
      </c>
      <c r="H56" s="312">
        <v>99</v>
      </c>
      <c r="I56" s="312"/>
      <c r="J56" s="314">
        <v>1</v>
      </c>
      <c r="K56" s="314">
        <v>1</v>
      </c>
      <c r="L56" s="314">
        <v>1</v>
      </c>
      <c r="M56" s="314">
        <v>1</v>
      </c>
      <c r="N56" s="314">
        <v>1</v>
      </c>
      <c r="O56" s="314">
        <v>1</v>
      </c>
      <c r="P56" s="314">
        <v>1</v>
      </c>
      <c r="Q56" s="314">
        <v>0</v>
      </c>
      <c r="R56" s="314">
        <v>1</v>
      </c>
      <c r="S56" s="318">
        <v>0.5</v>
      </c>
      <c r="T56" s="314">
        <v>0</v>
      </c>
      <c r="U56" s="314">
        <v>0</v>
      </c>
      <c r="V56" s="314">
        <v>0</v>
      </c>
      <c r="W56" s="314">
        <v>0</v>
      </c>
      <c r="X56" s="315">
        <v>0.5</v>
      </c>
      <c r="Y56" s="314">
        <v>0</v>
      </c>
      <c r="Z56" s="315">
        <v>1.5</v>
      </c>
      <c r="AA56" s="315">
        <v>1.5</v>
      </c>
      <c r="AB56" s="314">
        <v>0</v>
      </c>
      <c r="AC56" s="314">
        <v>0</v>
      </c>
      <c r="AD56" s="312">
        <v>1</v>
      </c>
      <c r="AE56" s="312">
        <v>0</v>
      </c>
      <c r="AF56" s="312">
        <v>1</v>
      </c>
      <c r="AG56" s="312">
        <v>1</v>
      </c>
      <c r="AH56" s="312">
        <v>1</v>
      </c>
      <c r="AI56" s="312">
        <v>0</v>
      </c>
      <c r="AJ56" s="312">
        <v>1</v>
      </c>
      <c r="AK56" s="312">
        <v>0</v>
      </c>
      <c r="AL56" s="312">
        <v>0</v>
      </c>
      <c r="AM56" s="312">
        <v>0</v>
      </c>
      <c r="AN56" s="312">
        <v>17</v>
      </c>
      <c r="AO56" s="311">
        <f t="shared" si="1"/>
        <v>2.55</v>
      </c>
    </row>
    <row r="57" spans="1:41" ht="24">
      <c r="A57" s="302">
        <v>11</v>
      </c>
      <c r="B57" s="312" t="s">
        <v>164</v>
      </c>
      <c r="C57" s="312">
        <v>1049730142</v>
      </c>
      <c r="D57" s="312">
        <v>1</v>
      </c>
      <c r="E57" s="303">
        <v>11</v>
      </c>
      <c r="F57" s="313">
        <v>1490300120421</v>
      </c>
      <c r="G57" s="314">
        <v>2</v>
      </c>
      <c r="H57" s="312" t="s">
        <v>302</v>
      </c>
      <c r="I57" s="312"/>
      <c r="J57" s="314">
        <v>1</v>
      </c>
      <c r="K57" s="314">
        <v>1</v>
      </c>
      <c r="L57" s="314">
        <v>0</v>
      </c>
      <c r="M57" s="314">
        <v>0</v>
      </c>
      <c r="N57" s="314">
        <v>0</v>
      </c>
      <c r="O57" s="314">
        <v>0</v>
      </c>
      <c r="P57" s="314">
        <v>0</v>
      </c>
      <c r="Q57" s="314">
        <v>0</v>
      </c>
      <c r="R57" s="314">
        <v>0</v>
      </c>
      <c r="S57" s="314">
        <v>0</v>
      </c>
      <c r="T57" s="314">
        <v>0</v>
      </c>
      <c r="U57" s="314">
        <v>1</v>
      </c>
      <c r="V57" s="314">
        <v>0</v>
      </c>
      <c r="W57" s="314">
        <v>0</v>
      </c>
      <c r="X57" s="314">
        <v>1</v>
      </c>
      <c r="Y57" s="314">
        <v>0</v>
      </c>
      <c r="Z57" s="313">
        <v>0</v>
      </c>
      <c r="AA57" s="315">
        <v>0.5</v>
      </c>
      <c r="AB57" s="314">
        <v>1</v>
      </c>
      <c r="AC57" s="314">
        <v>0</v>
      </c>
      <c r="AD57" s="312">
        <v>0</v>
      </c>
      <c r="AE57" s="312">
        <v>0</v>
      </c>
      <c r="AF57" s="312">
        <v>0</v>
      </c>
      <c r="AG57" s="312">
        <v>1</v>
      </c>
      <c r="AH57" s="312">
        <v>1</v>
      </c>
      <c r="AI57" s="312">
        <v>1</v>
      </c>
      <c r="AJ57" s="316">
        <v>1.5</v>
      </c>
      <c r="AK57" s="312">
        <v>0</v>
      </c>
      <c r="AL57" s="312">
        <v>0</v>
      </c>
      <c r="AM57" s="312">
        <v>0</v>
      </c>
      <c r="AN57" s="312">
        <v>10</v>
      </c>
      <c r="AO57" s="311">
        <f t="shared" si="1"/>
        <v>1.5</v>
      </c>
    </row>
    <row r="58" spans="1:41" ht="24">
      <c r="A58" s="302">
        <v>12</v>
      </c>
      <c r="B58" s="312" t="s">
        <v>164</v>
      </c>
      <c r="C58" s="312">
        <v>1049730142</v>
      </c>
      <c r="D58" s="303">
        <v>1</v>
      </c>
      <c r="E58" s="312">
        <v>12</v>
      </c>
      <c r="F58" s="313">
        <v>1490300122483</v>
      </c>
      <c r="G58" s="314">
        <v>2</v>
      </c>
      <c r="H58" s="312">
        <v>99</v>
      </c>
      <c r="I58" s="312"/>
      <c r="J58" s="314">
        <v>0</v>
      </c>
      <c r="K58" s="314">
        <v>1</v>
      </c>
      <c r="L58" s="314">
        <v>1</v>
      </c>
      <c r="M58" s="314">
        <v>0</v>
      </c>
      <c r="N58" s="314">
        <v>1</v>
      </c>
      <c r="O58" s="314">
        <v>1</v>
      </c>
      <c r="P58" s="314">
        <v>1</v>
      </c>
      <c r="Q58" s="314">
        <v>0</v>
      </c>
      <c r="R58" s="314">
        <v>0</v>
      </c>
      <c r="S58" s="314">
        <v>0.5</v>
      </c>
      <c r="T58" s="314">
        <v>0</v>
      </c>
      <c r="U58" s="314">
        <v>0</v>
      </c>
      <c r="V58" s="314">
        <v>0</v>
      </c>
      <c r="W58" s="314">
        <v>0</v>
      </c>
      <c r="X58" s="315">
        <v>1.5</v>
      </c>
      <c r="Y58" s="314">
        <v>0</v>
      </c>
      <c r="Z58" s="315">
        <v>1.5</v>
      </c>
      <c r="AA58" s="314"/>
      <c r="AB58" s="314">
        <v>1</v>
      </c>
      <c r="AC58" s="314">
        <v>0</v>
      </c>
      <c r="AD58" s="312">
        <v>1</v>
      </c>
      <c r="AE58" s="312">
        <v>0</v>
      </c>
      <c r="AF58" s="312">
        <v>1</v>
      </c>
      <c r="AG58" s="316">
        <v>1.5</v>
      </c>
      <c r="AH58" s="312">
        <v>1</v>
      </c>
      <c r="AI58" s="312">
        <v>1</v>
      </c>
      <c r="AJ58" s="312">
        <v>1</v>
      </c>
      <c r="AK58" s="312">
        <v>2</v>
      </c>
      <c r="AL58" s="312">
        <v>0</v>
      </c>
      <c r="AM58" s="312">
        <v>0.5</v>
      </c>
      <c r="AN58" s="312">
        <v>18.5</v>
      </c>
      <c r="AO58" s="311">
        <f t="shared" si="1"/>
        <v>2.775</v>
      </c>
    </row>
    <row r="59" spans="1:41" ht="24">
      <c r="A59" s="302">
        <v>13</v>
      </c>
      <c r="B59" s="312" t="s">
        <v>164</v>
      </c>
      <c r="C59" s="312">
        <v>1049730142</v>
      </c>
      <c r="D59" s="312">
        <v>1</v>
      </c>
      <c r="E59" s="303">
        <v>13</v>
      </c>
      <c r="F59" s="313">
        <v>1490300123358</v>
      </c>
      <c r="G59" s="314">
        <v>2</v>
      </c>
      <c r="H59" s="312">
        <v>99</v>
      </c>
      <c r="I59" s="312"/>
      <c r="J59" s="314">
        <v>0</v>
      </c>
      <c r="K59" s="314">
        <v>1</v>
      </c>
      <c r="L59" s="314">
        <v>0</v>
      </c>
      <c r="M59" s="314">
        <v>0</v>
      </c>
      <c r="N59" s="314">
        <v>0</v>
      </c>
      <c r="O59" s="315">
        <v>1.5</v>
      </c>
      <c r="P59" s="314">
        <v>2</v>
      </c>
      <c r="Q59" s="314">
        <v>0</v>
      </c>
      <c r="R59" s="314">
        <v>0</v>
      </c>
      <c r="S59" s="314">
        <v>0.5</v>
      </c>
      <c r="T59" s="314">
        <v>0</v>
      </c>
      <c r="U59" s="314">
        <v>0</v>
      </c>
      <c r="V59" s="314">
        <v>0</v>
      </c>
      <c r="W59" s="314">
        <v>1</v>
      </c>
      <c r="X59" s="314">
        <v>2</v>
      </c>
      <c r="Y59" s="314">
        <v>0</v>
      </c>
      <c r="Z59" s="315">
        <v>1.5</v>
      </c>
      <c r="AA59" s="315">
        <v>1.5</v>
      </c>
      <c r="AB59" s="314">
        <v>0</v>
      </c>
      <c r="AC59" s="314">
        <v>0</v>
      </c>
      <c r="AD59" s="312">
        <v>1</v>
      </c>
      <c r="AE59" s="312">
        <v>0</v>
      </c>
      <c r="AF59" s="312">
        <v>1</v>
      </c>
      <c r="AG59" s="316">
        <v>1.5</v>
      </c>
      <c r="AH59" s="312">
        <v>1</v>
      </c>
      <c r="AI59" s="312">
        <v>0</v>
      </c>
      <c r="AJ59" s="312">
        <v>0</v>
      </c>
      <c r="AK59" s="312">
        <v>1</v>
      </c>
      <c r="AL59" s="312">
        <v>0</v>
      </c>
      <c r="AM59" s="312">
        <v>0</v>
      </c>
      <c r="AN59" s="312">
        <v>16.5</v>
      </c>
      <c r="AO59" s="311">
        <f t="shared" si="1"/>
        <v>2.475</v>
      </c>
    </row>
    <row r="60" spans="1:41" ht="24">
      <c r="A60" s="302">
        <v>14</v>
      </c>
      <c r="B60" s="312" t="s">
        <v>164</v>
      </c>
      <c r="C60" s="312">
        <v>1049730142</v>
      </c>
      <c r="D60" s="312">
        <v>1</v>
      </c>
      <c r="E60" s="312">
        <v>14</v>
      </c>
      <c r="F60" s="313">
        <v>1490300123340</v>
      </c>
      <c r="G60" s="314">
        <v>2</v>
      </c>
      <c r="H60" s="312">
        <v>99</v>
      </c>
      <c r="I60" s="312"/>
      <c r="J60" s="314">
        <v>0</v>
      </c>
      <c r="K60" s="315">
        <v>0.5</v>
      </c>
      <c r="L60" s="314">
        <v>1</v>
      </c>
      <c r="M60" s="314">
        <v>0</v>
      </c>
      <c r="N60" s="314">
        <v>1</v>
      </c>
      <c r="O60" s="315">
        <v>0.5</v>
      </c>
      <c r="P60" s="314">
        <v>0</v>
      </c>
      <c r="Q60" s="314">
        <v>0</v>
      </c>
      <c r="R60" s="314">
        <v>0</v>
      </c>
      <c r="S60" s="314">
        <v>0.5</v>
      </c>
      <c r="T60" s="314">
        <v>1</v>
      </c>
      <c r="U60" s="314">
        <v>0</v>
      </c>
      <c r="V60" s="314">
        <v>0</v>
      </c>
      <c r="W60" s="314">
        <v>0</v>
      </c>
      <c r="X60" s="314">
        <v>2</v>
      </c>
      <c r="Y60" s="314">
        <v>0</v>
      </c>
      <c r="Z60" s="314">
        <v>1</v>
      </c>
      <c r="AA60" s="314">
        <v>1</v>
      </c>
      <c r="AB60" s="314">
        <v>0</v>
      </c>
      <c r="AC60" s="314">
        <v>0</v>
      </c>
      <c r="AD60" s="312">
        <v>1</v>
      </c>
      <c r="AE60" s="312">
        <v>1</v>
      </c>
      <c r="AF60" s="312">
        <v>1</v>
      </c>
      <c r="AG60" s="312">
        <v>1</v>
      </c>
      <c r="AH60" s="312">
        <v>1</v>
      </c>
      <c r="AI60" s="312">
        <v>0</v>
      </c>
      <c r="AJ60" s="312">
        <v>1</v>
      </c>
      <c r="AK60" s="312">
        <v>0</v>
      </c>
      <c r="AL60" s="312">
        <v>0</v>
      </c>
      <c r="AM60" s="312">
        <v>0</v>
      </c>
      <c r="AN60" s="312">
        <v>15.5</v>
      </c>
      <c r="AO60" s="311">
        <f t="shared" si="1"/>
        <v>2.325</v>
      </c>
    </row>
    <row r="61" spans="1:41" ht="24">
      <c r="A61" s="302">
        <v>15</v>
      </c>
      <c r="B61" s="312" t="s">
        <v>164</v>
      </c>
      <c r="C61" s="312">
        <v>1049730142</v>
      </c>
      <c r="D61" s="303">
        <v>1</v>
      </c>
      <c r="E61" s="303">
        <v>15</v>
      </c>
      <c r="F61" s="313">
        <v>1490300123463</v>
      </c>
      <c r="G61" s="314">
        <v>2</v>
      </c>
      <c r="H61" s="312">
        <v>99</v>
      </c>
      <c r="I61" s="312"/>
      <c r="J61" s="314">
        <v>1</v>
      </c>
      <c r="K61" s="315">
        <v>0.5</v>
      </c>
      <c r="L61" s="314">
        <v>0</v>
      </c>
      <c r="M61" s="314">
        <v>0</v>
      </c>
      <c r="N61" s="314">
        <v>0</v>
      </c>
      <c r="O61" s="315">
        <v>1.5</v>
      </c>
      <c r="P61" s="314">
        <v>1</v>
      </c>
      <c r="Q61" s="314">
        <v>0</v>
      </c>
      <c r="R61" s="314">
        <v>0</v>
      </c>
      <c r="S61" s="314">
        <v>0.5</v>
      </c>
      <c r="T61" s="314">
        <v>0</v>
      </c>
      <c r="U61" s="314">
        <v>0</v>
      </c>
      <c r="V61" s="314">
        <v>0</v>
      </c>
      <c r="W61" s="314">
        <v>0</v>
      </c>
      <c r="X61" s="315">
        <v>1.5</v>
      </c>
      <c r="Y61" s="314">
        <v>0</v>
      </c>
      <c r="Z61" s="314">
        <v>2</v>
      </c>
      <c r="AA61" s="314">
        <v>1</v>
      </c>
      <c r="AB61" s="314">
        <v>1</v>
      </c>
      <c r="AC61" s="314">
        <v>1</v>
      </c>
      <c r="AD61" s="312">
        <v>0</v>
      </c>
      <c r="AE61" s="312">
        <v>0</v>
      </c>
      <c r="AF61" s="312">
        <v>1</v>
      </c>
      <c r="AG61" s="316">
        <v>1.5</v>
      </c>
      <c r="AH61" s="312">
        <v>0</v>
      </c>
      <c r="AI61" s="312">
        <v>0</v>
      </c>
      <c r="AJ61" s="312">
        <v>1</v>
      </c>
      <c r="AK61" s="312">
        <v>1</v>
      </c>
      <c r="AL61" s="312">
        <v>0</v>
      </c>
      <c r="AM61" s="312">
        <v>0.5</v>
      </c>
      <c r="AN61" s="312">
        <v>17</v>
      </c>
      <c r="AO61" s="311">
        <f t="shared" si="1"/>
        <v>2.55</v>
      </c>
    </row>
    <row r="62" spans="1:41" ht="24">
      <c r="A62" s="302"/>
      <c r="B62" s="302"/>
      <c r="C62" s="302"/>
      <c r="D62" s="302"/>
      <c r="E62" s="302"/>
      <c r="F62" s="302"/>
      <c r="G62" s="302"/>
      <c r="H62" s="302"/>
      <c r="I62" s="302"/>
      <c r="J62" s="310">
        <f aca="true" t="shared" si="8" ref="J62:AM62">AVERAGE(J47:J61)</f>
        <v>0.4</v>
      </c>
      <c r="K62" s="310">
        <f t="shared" si="8"/>
        <v>1</v>
      </c>
      <c r="L62" s="310">
        <f t="shared" si="8"/>
        <v>0.3333333333333333</v>
      </c>
      <c r="M62" s="310">
        <f t="shared" si="8"/>
        <v>0.2</v>
      </c>
      <c r="N62" s="310">
        <f t="shared" si="8"/>
        <v>0.4</v>
      </c>
      <c r="O62" s="310">
        <f t="shared" si="8"/>
        <v>0.9</v>
      </c>
      <c r="P62" s="310">
        <f t="shared" si="8"/>
        <v>1</v>
      </c>
      <c r="Q62" s="310">
        <f t="shared" si="8"/>
        <v>0.06666666666666667</v>
      </c>
      <c r="R62" s="310">
        <f t="shared" si="8"/>
        <v>0.26666666666666666</v>
      </c>
      <c r="S62" s="310">
        <f t="shared" si="8"/>
        <v>0.4</v>
      </c>
      <c r="T62" s="310">
        <f t="shared" si="8"/>
        <v>0.06733333333333333</v>
      </c>
      <c r="U62" s="310">
        <f t="shared" si="8"/>
        <v>0.4666666666666667</v>
      </c>
      <c r="V62" s="310">
        <f t="shared" si="8"/>
        <v>0.2</v>
      </c>
      <c r="W62" s="310">
        <f t="shared" si="8"/>
        <v>0.13333333333333333</v>
      </c>
      <c r="X62" s="310">
        <f t="shared" si="8"/>
        <v>1.1666666666666667</v>
      </c>
      <c r="Y62" s="310">
        <f t="shared" si="8"/>
        <v>0.4</v>
      </c>
      <c r="Z62" s="310">
        <f t="shared" si="8"/>
        <v>1.2</v>
      </c>
      <c r="AA62" s="310">
        <f t="shared" si="8"/>
        <v>1.0714285714285714</v>
      </c>
      <c r="AB62" s="310">
        <f t="shared" si="8"/>
        <v>0.6</v>
      </c>
      <c r="AC62" s="310">
        <f t="shared" si="8"/>
        <v>0.26666666666666666</v>
      </c>
      <c r="AD62" s="310">
        <f t="shared" si="8"/>
        <v>0.3333333333333333</v>
      </c>
      <c r="AE62" s="310">
        <f t="shared" si="8"/>
        <v>0.2</v>
      </c>
      <c r="AF62" s="310">
        <f t="shared" si="8"/>
        <v>0.5333333333333333</v>
      </c>
      <c r="AG62" s="310">
        <f t="shared" si="8"/>
        <v>1.3</v>
      </c>
      <c r="AH62" s="310">
        <f t="shared" si="8"/>
        <v>0.7666666666666667</v>
      </c>
      <c r="AI62" s="310">
        <f t="shared" si="8"/>
        <v>0.26666666666666666</v>
      </c>
      <c r="AJ62" s="310">
        <f t="shared" si="8"/>
        <v>1</v>
      </c>
      <c r="AK62" s="310">
        <f t="shared" si="8"/>
        <v>0.8</v>
      </c>
      <c r="AL62" s="310">
        <f t="shared" si="8"/>
        <v>0.3333333333333333</v>
      </c>
      <c r="AM62" s="310">
        <f t="shared" si="8"/>
        <v>0.3</v>
      </c>
      <c r="AN62" s="310">
        <f>AVERAGE(AN47:AN61)</f>
        <v>16.433333333333334</v>
      </c>
      <c r="AO62" s="319" t="s">
        <v>307</v>
      </c>
    </row>
    <row r="63" spans="1:41" ht="24">
      <c r="A63" s="302"/>
      <c r="B63" s="302"/>
      <c r="C63" s="302"/>
      <c r="D63" s="302"/>
      <c r="E63" s="302"/>
      <c r="F63" s="302"/>
      <c r="G63" s="302"/>
      <c r="H63" s="302"/>
      <c r="I63" s="302"/>
      <c r="J63" s="310">
        <f aca="true" t="shared" si="9" ref="J63:AM63">STDEV(J47:J61)</f>
        <v>0.50709255283711</v>
      </c>
      <c r="K63" s="310">
        <f t="shared" si="9"/>
        <v>0.32732683535398854</v>
      </c>
      <c r="L63" s="310">
        <f t="shared" si="9"/>
        <v>0.4879500364742666</v>
      </c>
      <c r="M63" s="310">
        <f t="shared" si="9"/>
        <v>0.4140393356054125</v>
      </c>
      <c r="N63" s="310">
        <f t="shared" si="9"/>
        <v>0.50709255283711</v>
      </c>
      <c r="O63" s="310">
        <f t="shared" si="9"/>
        <v>0.50709255283711</v>
      </c>
      <c r="P63" s="310">
        <f t="shared" si="9"/>
        <v>0.7559289460184544</v>
      </c>
      <c r="Q63" s="310">
        <f t="shared" si="9"/>
        <v>0.2581988897471611</v>
      </c>
      <c r="R63" s="310">
        <f t="shared" si="9"/>
        <v>0.45773770821706344</v>
      </c>
      <c r="S63" s="310">
        <f t="shared" si="9"/>
        <v>0.3872983346207417</v>
      </c>
      <c r="T63" s="310">
        <f t="shared" si="9"/>
        <v>0.2580273149069595</v>
      </c>
      <c r="U63" s="310">
        <f t="shared" si="9"/>
        <v>0.5163977794943222</v>
      </c>
      <c r="V63" s="310">
        <f t="shared" si="9"/>
        <v>0.4140393356054125</v>
      </c>
      <c r="W63" s="310">
        <f t="shared" si="9"/>
        <v>0.3518657752744984</v>
      </c>
      <c r="X63" s="310">
        <f t="shared" si="9"/>
        <v>0.5875696513930031</v>
      </c>
      <c r="Y63" s="310">
        <f t="shared" si="9"/>
        <v>0.50709255283711</v>
      </c>
      <c r="Z63" s="310">
        <f t="shared" si="9"/>
        <v>0.5916079783099616</v>
      </c>
      <c r="AA63" s="310">
        <f t="shared" si="9"/>
        <v>0.3314967720658978</v>
      </c>
      <c r="AB63" s="310">
        <f t="shared" si="9"/>
        <v>0.50709255283711</v>
      </c>
      <c r="AC63" s="310">
        <f t="shared" si="9"/>
        <v>0.45773770821706344</v>
      </c>
      <c r="AD63" s="310">
        <f t="shared" si="9"/>
        <v>0.4879500364742666</v>
      </c>
      <c r="AE63" s="310">
        <f t="shared" si="9"/>
        <v>0.4140393356054125</v>
      </c>
      <c r="AF63" s="310">
        <f t="shared" si="9"/>
        <v>0.5163977794943222</v>
      </c>
      <c r="AG63" s="310">
        <f t="shared" si="9"/>
        <v>0.4140393356054124</v>
      </c>
      <c r="AH63" s="310">
        <f t="shared" si="9"/>
        <v>0.416904693916396</v>
      </c>
      <c r="AI63" s="310">
        <f t="shared" si="9"/>
        <v>0.45773770821706344</v>
      </c>
      <c r="AJ63" s="310">
        <f t="shared" si="9"/>
        <v>0.5976143046671968</v>
      </c>
      <c r="AK63" s="310">
        <f t="shared" si="9"/>
        <v>0.6761234037828133</v>
      </c>
      <c r="AL63" s="310">
        <f t="shared" si="9"/>
        <v>0.4879500364742666</v>
      </c>
      <c r="AM63" s="310">
        <f t="shared" si="9"/>
        <v>0.4140393356054125</v>
      </c>
      <c r="AN63" s="310">
        <f>STDEV(AN47:AN61)</f>
        <v>3.7742864352401897</v>
      </c>
      <c r="AO63" s="320" t="s">
        <v>308</v>
      </c>
    </row>
  </sheetData>
  <sheetProtection/>
  <mergeCells count="11">
    <mergeCell ref="G8:G10"/>
    <mergeCell ref="H8:H10"/>
    <mergeCell ref="I8:AM8"/>
    <mergeCell ref="AN8:AN9"/>
    <mergeCell ref="AO8:AO9"/>
    <mergeCell ref="C1:T1"/>
    <mergeCell ref="B8:B10"/>
    <mergeCell ref="C8:C10"/>
    <mergeCell ref="D8:D10"/>
    <mergeCell ref="E8:E10"/>
    <mergeCell ref="F8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3"/>
  <sheetViews>
    <sheetView zoomScale="40" zoomScaleNormal="40" zoomScalePageLayoutView="0" workbookViewId="0" topLeftCell="A37">
      <selection activeCell="AN26" sqref="J25:AN26"/>
    </sheetView>
  </sheetViews>
  <sheetFormatPr defaultColWidth="8.57421875" defaultRowHeight="15"/>
  <cols>
    <col min="1" max="1" width="8.57421875" style="60" customWidth="1"/>
    <col min="2" max="2" width="7.8515625" style="60" customWidth="1"/>
    <col min="3" max="3" width="10.140625" style="60" customWidth="1"/>
    <col min="4" max="4" width="7.421875" style="60" customWidth="1"/>
    <col min="5" max="5" width="5.28125" style="60" customWidth="1"/>
    <col min="6" max="6" width="22.140625" style="60" customWidth="1"/>
    <col min="7" max="7" width="5.140625" style="60" customWidth="1"/>
    <col min="8" max="8" width="10.421875" style="60" customWidth="1"/>
    <col min="9" max="9" width="8.57421875" style="60" customWidth="1"/>
    <col min="10" max="38" width="4.140625" style="60" customWidth="1"/>
    <col min="39" max="39" width="4.57421875" style="60" customWidth="1"/>
    <col min="40" max="40" width="6.421875" style="60" customWidth="1"/>
    <col min="41" max="41" width="14.57421875" style="59" customWidth="1"/>
    <col min="42" max="47" width="5.57421875" style="59" customWidth="1"/>
    <col min="48" max="55" width="8.57421875" style="59" customWidth="1"/>
    <col min="56" max="16384" width="8.57421875" style="60" customWidth="1"/>
  </cols>
  <sheetData>
    <row r="1" spans="3:20" ht="27.75">
      <c r="C1" s="359" t="s">
        <v>293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ht="24">
      <c r="C2" s="61" t="s">
        <v>299</v>
      </c>
    </row>
    <row r="3" ht="24">
      <c r="C3" s="61" t="s">
        <v>0</v>
      </c>
    </row>
    <row r="4" spans="3:55" s="61" customFormat="1" ht="24">
      <c r="C4" s="61" t="s">
        <v>1</v>
      </c>
      <c r="G4" s="61" t="s">
        <v>2</v>
      </c>
      <c r="O4" s="6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3:55" s="61" customFormat="1" ht="24">
      <c r="C5" s="61" t="s">
        <v>3</v>
      </c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3:55" s="61" customFormat="1" ht="24">
      <c r="C6" s="61" t="s">
        <v>4</v>
      </c>
      <c r="G6" s="61" t="s">
        <v>5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3:55" s="61" customFormat="1" ht="24">
      <c r="C7" s="61" t="s">
        <v>298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2:41" ht="24">
      <c r="B8" s="362" t="s">
        <v>286</v>
      </c>
      <c r="C8" s="367" t="s">
        <v>6</v>
      </c>
      <c r="D8" s="368" t="s">
        <v>287</v>
      </c>
      <c r="E8" s="367" t="s">
        <v>7</v>
      </c>
      <c r="F8" s="358" t="s">
        <v>8</v>
      </c>
      <c r="G8" s="367" t="s">
        <v>9</v>
      </c>
      <c r="H8" s="358" t="s">
        <v>10</v>
      </c>
      <c r="I8" s="365" t="s">
        <v>289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2" t="s">
        <v>288</v>
      </c>
      <c r="AO8" s="360" t="s">
        <v>290</v>
      </c>
    </row>
    <row r="9" spans="2:41" ht="24">
      <c r="B9" s="363"/>
      <c r="C9" s="367"/>
      <c r="D9" s="369"/>
      <c r="E9" s="367"/>
      <c r="F9" s="358"/>
      <c r="G9" s="367"/>
      <c r="H9" s="358"/>
      <c r="I9" s="64" t="s">
        <v>11</v>
      </c>
      <c r="J9" s="58">
        <v>1</v>
      </c>
      <c r="K9" s="58">
        <v>2</v>
      </c>
      <c r="L9" s="58">
        <v>3</v>
      </c>
      <c r="M9" s="58">
        <v>4</v>
      </c>
      <c r="N9" s="58">
        <v>5</v>
      </c>
      <c r="O9" s="58">
        <v>6</v>
      </c>
      <c r="P9" s="58">
        <v>7</v>
      </c>
      <c r="Q9" s="58">
        <v>8</v>
      </c>
      <c r="R9" s="58">
        <v>9</v>
      </c>
      <c r="S9" s="58">
        <v>10</v>
      </c>
      <c r="T9" s="58">
        <v>11</v>
      </c>
      <c r="U9" s="58">
        <v>12</v>
      </c>
      <c r="V9" s="58">
        <v>13</v>
      </c>
      <c r="W9" s="58">
        <v>14</v>
      </c>
      <c r="X9" s="58">
        <v>15</v>
      </c>
      <c r="Y9" s="58">
        <v>16</v>
      </c>
      <c r="Z9" s="58">
        <v>17</v>
      </c>
      <c r="AA9" s="58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8">
        <v>28</v>
      </c>
      <c r="AL9" s="58">
        <v>29</v>
      </c>
      <c r="AM9" s="58">
        <v>30</v>
      </c>
      <c r="AN9" s="364"/>
      <c r="AO9" s="361"/>
    </row>
    <row r="10" spans="2:55" s="65" customFormat="1" ht="24">
      <c r="B10" s="364"/>
      <c r="C10" s="367"/>
      <c r="D10" s="370"/>
      <c r="E10" s="367"/>
      <c r="F10" s="358"/>
      <c r="G10" s="367"/>
      <c r="H10" s="358"/>
      <c r="I10" s="66" t="s">
        <v>285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8">
        <v>3</v>
      </c>
      <c r="AB10" s="68">
        <v>3</v>
      </c>
      <c r="AC10" s="68">
        <v>3</v>
      </c>
      <c r="AD10" s="68">
        <v>3</v>
      </c>
      <c r="AE10" s="136">
        <v>1</v>
      </c>
      <c r="AF10" s="136">
        <v>1</v>
      </c>
      <c r="AG10" s="136">
        <v>1</v>
      </c>
      <c r="AH10" s="136">
        <v>1</v>
      </c>
      <c r="AI10" s="136">
        <v>1</v>
      </c>
      <c r="AJ10" s="136">
        <v>1</v>
      </c>
      <c r="AK10" s="136">
        <v>1</v>
      </c>
      <c r="AL10" s="136">
        <v>1</v>
      </c>
      <c r="AM10" s="70">
        <v>3</v>
      </c>
      <c r="AN10" s="58">
        <f>SUM(J10:AM10)</f>
        <v>40</v>
      </c>
      <c r="AO10" s="71" t="s">
        <v>291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55" s="56" customFormat="1" ht="24">
      <c r="A11" s="138">
        <v>1</v>
      </c>
      <c r="B11" s="138" t="s">
        <v>178</v>
      </c>
      <c r="C11" s="139">
        <v>1049730147</v>
      </c>
      <c r="D11" s="138">
        <v>1</v>
      </c>
      <c r="E11" s="141">
        <v>1</v>
      </c>
      <c r="F11" s="142">
        <v>1490300121207</v>
      </c>
      <c r="G11" s="140">
        <v>1</v>
      </c>
      <c r="H11" s="138">
        <v>99</v>
      </c>
      <c r="I11" s="138"/>
      <c r="J11" s="140">
        <v>0</v>
      </c>
      <c r="K11" s="140">
        <v>0</v>
      </c>
      <c r="L11" s="140">
        <v>0</v>
      </c>
      <c r="M11" s="140">
        <v>0</v>
      </c>
      <c r="N11" s="140">
        <v>1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1</v>
      </c>
      <c r="Z11" s="140">
        <v>0</v>
      </c>
      <c r="AA11" s="140">
        <v>1</v>
      </c>
      <c r="AB11" s="140">
        <v>0</v>
      </c>
      <c r="AC11" s="140">
        <v>1</v>
      </c>
      <c r="AD11" s="138">
        <v>3</v>
      </c>
      <c r="AE11" s="138">
        <v>0</v>
      </c>
      <c r="AF11" s="138">
        <v>1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217">
        <f aca="true" t="shared" si="0" ref="AN11:AN24">SUM(J11:AM11)</f>
        <v>8</v>
      </c>
      <c r="AO11" s="218">
        <f>6*AN11/40</f>
        <v>1.2</v>
      </c>
      <c r="AP11" s="72" t="s">
        <v>292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</row>
    <row r="12" spans="1:55" s="57" customFormat="1" ht="24">
      <c r="A12" s="145">
        <v>2</v>
      </c>
      <c r="B12" s="138" t="s">
        <v>178</v>
      </c>
      <c r="C12" s="139">
        <v>1049730147</v>
      </c>
      <c r="D12" s="147">
        <v>1</v>
      </c>
      <c r="E12" s="141">
        <v>2</v>
      </c>
      <c r="F12" s="142">
        <v>1101501170284</v>
      </c>
      <c r="G12" s="140">
        <v>1</v>
      </c>
      <c r="H12" s="147">
        <v>99</v>
      </c>
      <c r="I12" s="147"/>
      <c r="J12" s="146">
        <v>0</v>
      </c>
      <c r="K12" s="146">
        <v>1</v>
      </c>
      <c r="L12" s="146">
        <v>0</v>
      </c>
      <c r="M12" s="146">
        <v>0</v>
      </c>
      <c r="N12" s="146">
        <v>0</v>
      </c>
      <c r="O12" s="146">
        <v>1</v>
      </c>
      <c r="P12" s="146">
        <v>1</v>
      </c>
      <c r="Q12" s="146">
        <v>0</v>
      </c>
      <c r="R12" s="146">
        <v>0</v>
      </c>
      <c r="S12" s="146">
        <v>1</v>
      </c>
      <c r="T12" s="146">
        <v>0</v>
      </c>
      <c r="U12" s="146">
        <v>0</v>
      </c>
      <c r="V12" s="146">
        <v>1</v>
      </c>
      <c r="W12" s="146">
        <v>1</v>
      </c>
      <c r="X12" s="146">
        <v>1</v>
      </c>
      <c r="Y12" s="146">
        <v>1</v>
      </c>
      <c r="Z12" s="146">
        <v>0</v>
      </c>
      <c r="AA12" s="146">
        <v>2</v>
      </c>
      <c r="AB12" s="146">
        <v>1</v>
      </c>
      <c r="AC12" s="146">
        <v>0</v>
      </c>
      <c r="AD12" s="147">
        <v>1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217">
        <f t="shared" si="0"/>
        <v>12</v>
      </c>
      <c r="AO12" s="218">
        <f aca="true" t="shared" si="1" ref="AO12:AO61">6*AN12/40</f>
        <v>1.8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</row>
    <row r="13" spans="1:55" s="57" customFormat="1" ht="24">
      <c r="A13" s="138">
        <v>3</v>
      </c>
      <c r="B13" s="138" t="s">
        <v>178</v>
      </c>
      <c r="C13" s="139">
        <v>1049730147</v>
      </c>
      <c r="D13" s="147">
        <v>1</v>
      </c>
      <c r="E13" s="141">
        <v>3</v>
      </c>
      <c r="F13" s="142">
        <v>1490300122009</v>
      </c>
      <c r="G13" s="140">
        <v>1</v>
      </c>
      <c r="H13" s="147">
        <v>99</v>
      </c>
      <c r="I13" s="147"/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1</v>
      </c>
      <c r="P13" s="146">
        <v>0</v>
      </c>
      <c r="Q13" s="146">
        <v>0</v>
      </c>
      <c r="R13" s="146">
        <v>1</v>
      </c>
      <c r="S13" s="146">
        <v>1</v>
      </c>
      <c r="T13" s="146">
        <v>1</v>
      </c>
      <c r="U13" s="146">
        <v>0</v>
      </c>
      <c r="V13" s="146">
        <v>0</v>
      </c>
      <c r="W13" s="146">
        <v>0</v>
      </c>
      <c r="X13" s="146">
        <v>0</v>
      </c>
      <c r="Y13" s="146">
        <v>1</v>
      </c>
      <c r="Z13" s="146">
        <v>0</v>
      </c>
      <c r="AA13" s="146">
        <v>1</v>
      </c>
      <c r="AB13" s="146">
        <v>0</v>
      </c>
      <c r="AC13" s="146">
        <v>2</v>
      </c>
      <c r="AD13" s="147">
        <v>2</v>
      </c>
      <c r="AE13" s="147">
        <v>0</v>
      </c>
      <c r="AF13" s="147">
        <v>1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217">
        <f t="shared" si="0"/>
        <v>11</v>
      </c>
      <c r="AO13" s="218">
        <f t="shared" si="1"/>
        <v>1.65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1:55" s="57" customFormat="1" ht="24">
      <c r="A14" s="145">
        <v>4</v>
      </c>
      <c r="B14" s="138" t="s">
        <v>178</v>
      </c>
      <c r="C14" s="139">
        <v>1049730147</v>
      </c>
      <c r="D14" s="147">
        <v>1</v>
      </c>
      <c r="E14" s="141">
        <v>4</v>
      </c>
      <c r="F14" s="142">
        <v>1620601179334</v>
      </c>
      <c r="G14" s="140">
        <v>1</v>
      </c>
      <c r="H14" s="147">
        <v>99</v>
      </c>
      <c r="I14" s="147"/>
      <c r="J14" s="146">
        <v>1</v>
      </c>
      <c r="K14" s="146">
        <v>0</v>
      </c>
      <c r="L14" s="146">
        <v>1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1</v>
      </c>
      <c r="T14" s="146">
        <v>0</v>
      </c>
      <c r="U14" s="146">
        <v>0</v>
      </c>
      <c r="V14" s="146">
        <v>1</v>
      </c>
      <c r="W14" s="146">
        <v>0</v>
      </c>
      <c r="X14" s="146">
        <v>0</v>
      </c>
      <c r="Y14" s="146">
        <v>1</v>
      </c>
      <c r="Z14" s="146">
        <v>0</v>
      </c>
      <c r="AA14" s="146">
        <v>2</v>
      </c>
      <c r="AB14" s="146">
        <v>0</v>
      </c>
      <c r="AC14" s="146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217">
        <f t="shared" si="0"/>
        <v>7</v>
      </c>
      <c r="AO14" s="218">
        <f t="shared" si="1"/>
        <v>1.05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s="57" customFormat="1" ht="24">
      <c r="A15" s="138">
        <v>5</v>
      </c>
      <c r="B15" s="138" t="s">
        <v>178</v>
      </c>
      <c r="C15" s="139">
        <v>1049730147</v>
      </c>
      <c r="D15" s="147">
        <v>1</v>
      </c>
      <c r="E15" s="141">
        <v>5</v>
      </c>
      <c r="F15" s="142">
        <v>1490300119351</v>
      </c>
      <c r="G15" s="140">
        <v>1</v>
      </c>
      <c r="H15" s="147">
        <v>99</v>
      </c>
      <c r="I15" s="147"/>
      <c r="J15" s="146">
        <v>1</v>
      </c>
      <c r="K15" s="146">
        <v>0</v>
      </c>
      <c r="L15" s="146">
        <v>0</v>
      </c>
      <c r="M15" s="146">
        <v>1</v>
      </c>
      <c r="N15" s="146">
        <v>1</v>
      </c>
      <c r="O15" s="146">
        <v>0</v>
      </c>
      <c r="P15" s="146">
        <v>0</v>
      </c>
      <c r="Q15" s="146">
        <v>0</v>
      </c>
      <c r="R15" s="146">
        <v>0</v>
      </c>
      <c r="S15" s="146">
        <v>1</v>
      </c>
      <c r="T15" s="146">
        <v>0</v>
      </c>
      <c r="U15" s="146">
        <v>0</v>
      </c>
      <c r="V15" s="146">
        <v>1</v>
      </c>
      <c r="W15" s="146">
        <v>0</v>
      </c>
      <c r="X15" s="146">
        <v>0</v>
      </c>
      <c r="Y15" s="146">
        <v>1</v>
      </c>
      <c r="Z15" s="146">
        <v>0</v>
      </c>
      <c r="AA15" s="146">
        <v>0</v>
      </c>
      <c r="AB15" s="146">
        <v>1</v>
      </c>
      <c r="AC15" s="146">
        <v>1</v>
      </c>
      <c r="AD15" s="147">
        <v>2</v>
      </c>
      <c r="AE15" s="147">
        <v>0</v>
      </c>
      <c r="AF15" s="147">
        <v>0</v>
      </c>
      <c r="AG15" s="147">
        <v>0</v>
      </c>
      <c r="AH15" s="147">
        <v>0</v>
      </c>
      <c r="AI15" s="147">
        <v>0</v>
      </c>
      <c r="AJ15" s="147">
        <v>0</v>
      </c>
      <c r="AK15" s="147">
        <v>0</v>
      </c>
      <c r="AL15" s="147">
        <v>0</v>
      </c>
      <c r="AM15" s="147">
        <v>0</v>
      </c>
      <c r="AN15" s="217">
        <f t="shared" si="0"/>
        <v>10</v>
      </c>
      <c r="AO15" s="218">
        <f t="shared" si="1"/>
        <v>1.5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55" s="57" customFormat="1" ht="24">
      <c r="A16" s="145">
        <v>6</v>
      </c>
      <c r="B16" s="138" t="s">
        <v>178</v>
      </c>
      <c r="C16" s="139">
        <v>1049730147</v>
      </c>
      <c r="D16" s="147">
        <v>1</v>
      </c>
      <c r="E16" s="141">
        <v>6</v>
      </c>
      <c r="F16" s="142">
        <v>1149900709273</v>
      </c>
      <c r="G16" s="140">
        <v>1</v>
      </c>
      <c r="H16" s="147">
        <v>99</v>
      </c>
      <c r="I16" s="147"/>
      <c r="J16" s="146">
        <v>0</v>
      </c>
      <c r="K16" s="146">
        <v>1</v>
      </c>
      <c r="L16" s="146">
        <v>0</v>
      </c>
      <c r="M16" s="146">
        <v>0</v>
      </c>
      <c r="N16" s="146">
        <v>0</v>
      </c>
      <c r="O16" s="146">
        <v>1</v>
      </c>
      <c r="P16" s="146">
        <v>0</v>
      </c>
      <c r="Q16" s="146">
        <v>1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1</v>
      </c>
      <c r="Y16" s="146">
        <v>0</v>
      </c>
      <c r="Z16" s="146">
        <v>0</v>
      </c>
      <c r="AA16" s="146">
        <v>1</v>
      </c>
      <c r="AB16" s="146">
        <v>1</v>
      </c>
      <c r="AC16" s="146">
        <v>0</v>
      </c>
      <c r="AD16" s="147">
        <v>1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1</v>
      </c>
      <c r="AL16" s="147">
        <v>0</v>
      </c>
      <c r="AM16" s="147">
        <v>0</v>
      </c>
      <c r="AN16" s="217">
        <f t="shared" si="0"/>
        <v>8</v>
      </c>
      <c r="AO16" s="218">
        <f t="shared" si="1"/>
        <v>1.2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1:55" s="57" customFormat="1" ht="24">
      <c r="A17" s="138">
        <v>7</v>
      </c>
      <c r="B17" s="138" t="s">
        <v>178</v>
      </c>
      <c r="C17" s="139">
        <v>1049730147</v>
      </c>
      <c r="D17" s="147">
        <v>1</v>
      </c>
      <c r="E17" s="141">
        <v>7</v>
      </c>
      <c r="F17" s="142">
        <v>1499900361860</v>
      </c>
      <c r="G17" s="140">
        <v>1</v>
      </c>
      <c r="H17" s="147">
        <v>99</v>
      </c>
      <c r="I17" s="147"/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1</v>
      </c>
      <c r="S17" s="146">
        <v>1</v>
      </c>
      <c r="T17" s="146">
        <v>1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1</v>
      </c>
      <c r="AB17" s="146">
        <v>2</v>
      </c>
      <c r="AC17" s="146">
        <v>0</v>
      </c>
      <c r="AD17" s="147">
        <v>1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217">
        <f t="shared" si="0"/>
        <v>7</v>
      </c>
      <c r="AO17" s="218">
        <f t="shared" si="1"/>
        <v>1.05</v>
      </c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8" spans="1:55" s="57" customFormat="1" ht="24">
      <c r="A18" s="145">
        <v>8</v>
      </c>
      <c r="B18" s="138" t="s">
        <v>178</v>
      </c>
      <c r="C18" s="139">
        <v>1049730147</v>
      </c>
      <c r="D18" s="147">
        <v>1</v>
      </c>
      <c r="E18" s="141">
        <v>8</v>
      </c>
      <c r="F18" s="142" t="s">
        <v>300</v>
      </c>
      <c r="G18" s="140">
        <v>1</v>
      </c>
      <c r="H18" s="147">
        <v>99</v>
      </c>
      <c r="I18" s="147"/>
      <c r="J18" s="146">
        <v>0</v>
      </c>
      <c r="K18" s="146">
        <v>0</v>
      </c>
      <c r="L18" s="146">
        <v>0</v>
      </c>
      <c r="M18" s="146">
        <v>1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1</v>
      </c>
      <c r="AB18" s="146">
        <v>0</v>
      </c>
      <c r="AC18" s="146">
        <v>2</v>
      </c>
      <c r="AD18" s="147">
        <v>1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217">
        <f t="shared" si="0"/>
        <v>5</v>
      </c>
      <c r="AO18" s="218">
        <f t="shared" si="1"/>
        <v>0.75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1:55" s="57" customFormat="1" ht="24">
      <c r="A19" s="138">
        <v>9</v>
      </c>
      <c r="B19" s="138" t="s">
        <v>178</v>
      </c>
      <c r="C19" s="139">
        <v>1049730147</v>
      </c>
      <c r="D19" s="147">
        <v>1</v>
      </c>
      <c r="E19" s="141">
        <v>9</v>
      </c>
      <c r="F19" s="142">
        <v>1329700005581</v>
      </c>
      <c r="G19" s="140">
        <v>1</v>
      </c>
      <c r="H19" s="147">
        <v>99</v>
      </c>
      <c r="I19" s="147"/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3</v>
      </c>
      <c r="AB19" s="146">
        <v>0</v>
      </c>
      <c r="AC19" s="146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1</v>
      </c>
      <c r="AN19" s="217">
        <f t="shared" si="0"/>
        <v>4</v>
      </c>
      <c r="AO19" s="218">
        <f t="shared" si="1"/>
        <v>0.6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:55" s="57" customFormat="1" ht="24">
      <c r="A20" s="145">
        <v>10</v>
      </c>
      <c r="B20" s="138" t="s">
        <v>178</v>
      </c>
      <c r="C20" s="139">
        <v>1049730147</v>
      </c>
      <c r="D20" s="147">
        <v>1</v>
      </c>
      <c r="E20" s="141">
        <v>10</v>
      </c>
      <c r="F20" s="142">
        <v>1499900379157</v>
      </c>
      <c r="G20" s="140">
        <v>1</v>
      </c>
      <c r="H20" s="147">
        <v>99</v>
      </c>
      <c r="I20" s="147"/>
      <c r="J20" s="146">
        <v>0</v>
      </c>
      <c r="K20" s="146">
        <v>0</v>
      </c>
      <c r="L20" s="146">
        <v>1</v>
      </c>
      <c r="M20" s="146">
        <v>0</v>
      </c>
      <c r="N20" s="146">
        <v>1</v>
      </c>
      <c r="O20" s="146">
        <v>1</v>
      </c>
      <c r="P20" s="146">
        <v>0</v>
      </c>
      <c r="Q20" s="146">
        <v>0</v>
      </c>
      <c r="R20" s="146">
        <v>0</v>
      </c>
      <c r="S20" s="146">
        <v>1</v>
      </c>
      <c r="T20" s="146">
        <v>0</v>
      </c>
      <c r="U20" s="146">
        <v>0</v>
      </c>
      <c r="V20" s="146">
        <v>0</v>
      </c>
      <c r="W20" s="146">
        <v>0</v>
      </c>
      <c r="X20" s="146">
        <v>1</v>
      </c>
      <c r="Y20" s="146">
        <v>0</v>
      </c>
      <c r="Z20" s="146">
        <v>0</v>
      </c>
      <c r="AA20" s="146">
        <v>2</v>
      </c>
      <c r="AB20" s="146">
        <v>0</v>
      </c>
      <c r="AC20" s="146">
        <v>0</v>
      </c>
      <c r="AD20" s="147">
        <v>1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217">
        <f t="shared" si="0"/>
        <v>8</v>
      </c>
      <c r="AO20" s="218">
        <f t="shared" si="1"/>
        <v>1.2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:55" s="57" customFormat="1" ht="24">
      <c r="A21" s="138">
        <v>11</v>
      </c>
      <c r="B21" s="138" t="s">
        <v>178</v>
      </c>
      <c r="C21" s="139">
        <v>1049730147</v>
      </c>
      <c r="D21" s="147">
        <v>1</v>
      </c>
      <c r="E21" s="141">
        <v>11</v>
      </c>
      <c r="F21" s="142">
        <v>3490300111879</v>
      </c>
      <c r="G21" s="140">
        <v>1</v>
      </c>
      <c r="H21" s="147">
        <v>99</v>
      </c>
      <c r="I21" s="147"/>
      <c r="J21" s="146">
        <v>0</v>
      </c>
      <c r="K21" s="146">
        <v>0</v>
      </c>
      <c r="L21" s="146">
        <v>0</v>
      </c>
      <c r="M21" s="146">
        <v>0</v>
      </c>
      <c r="N21" s="146">
        <v>1</v>
      </c>
      <c r="O21" s="146">
        <v>0</v>
      </c>
      <c r="P21" s="146">
        <v>0</v>
      </c>
      <c r="Q21" s="146">
        <v>0</v>
      </c>
      <c r="R21" s="146">
        <v>0</v>
      </c>
      <c r="S21" s="146">
        <v>1</v>
      </c>
      <c r="T21" s="146">
        <v>0</v>
      </c>
      <c r="U21" s="146">
        <v>0</v>
      </c>
      <c r="V21" s="146">
        <v>1</v>
      </c>
      <c r="W21" s="146">
        <v>0</v>
      </c>
      <c r="X21" s="146">
        <v>0</v>
      </c>
      <c r="Y21" s="146">
        <v>0</v>
      </c>
      <c r="Z21" s="146">
        <v>1</v>
      </c>
      <c r="AA21" s="146">
        <v>2</v>
      </c>
      <c r="AB21" s="146">
        <v>0</v>
      </c>
      <c r="AC21" s="146">
        <v>1</v>
      </c>
      <c r="AD21" s="147">
        <v>1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217">
        <f t="shared" si="0"/>
        <v>8</v>
      </c>
      <c r="AO21" s="218">
        <f t="shared" si="1"/>
        <v>1.2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:55" s="57" customFormat="1" ht="24">
      <c r="A22" s="145">
        <v>12</v>
      </c>
      <c r="B22" s="138" t="s">
        <v>178</v>
      </c>
      <c r="C22" s="139">
        <v>1049730147</v>
      </c>
      <c r="D22" s="147">
        <v>1</v>
      </c>
      <c r="E22" s="141">
        <v>12</v>
      </c>
      <c r="F22" s="142">
        <v>1350101641678</v>
      </c>
      <c r="G22" s="146">
        <v>2</v>
      </c>
      <c r="H22" s="147">
        <v>99</v>
      </c>
      <c r="I22" s="147"/>
      <c r="J22" s="146">
        <v>0</v>
      </c>
      <c r="K22" s="146">
        <v>0</v>
      </c>
      <c r="L22" s="146">
        <v>1</v>
      </c>
      <c r="M22" s="146">
        <v>1</v>
      </c>
      <c r="N22" s="146">
        <v>1</v>
      </c>
      <c r="O22" s="146">
        <v>0</v>
      </c>
      <c r="P22" s="146">
        <v>1</v>
      </c>
      <c r="Q22" s="146">
        <v>0</v>
      </c>
      <c r="R22" s="146">
        <v>1</v>
      </c>
      <c r="S22" s="146">
        <v>0</v>
      </c>
      <c r="T22" s="146">
        <v>0</v>
      </c>
      <c r="U22" s="146">
        <v>0</v>
      </c>
      <c r="V22" s="146">
        <v>0</v>
      </c>
      <c r="W22" s="146">
        <v>1</v>
      </c>
      <c r="X22" s="146">
        <v>0</v>
      </c>
      <c r="Y22" s="146">
        <v>0</v>
      </c>
      <c r="Z22" s="146">
        <v>0</v>
      </c>
      <c r="AA22" s="146">
        <v>2</v>
      </c>
      <c r="AB22" s="146">
        <v>1</v>
      </c>
      <c r="AC22" s="146">
        <v>2</v>
      </c>
      <c r="AD22" s="147">
        <v>3</v>
      </c>
      <c r="AE22" s="147">
        <v>0</v>
      </c>
      <c r="AF22" s="147">
        <v>0</v>
      </c>
      <c r="AG22" s="147">
        <v>1</v>
      </c>
      <c r="AH22" s="147">
        <v>0</v>
      </c>
      <c r="AI22" s="147">
        <v>1</v>
      </c>
      <c r="AJ22" s="147">
        <v>0</v>
      </c>
      <c r="AK22" s="147">
        <v>0</v>
      </c>
      <c r="AL22" s="147">
        <v>1</v>
      </c>
      <c r="AM22" s="147">
        <v>0</v>
      </c>
      <c r="AN22" s="217">
        <f t="shared" si="0"/>
        <v>17</v>
      </c>
      <c r="AO22" s="218">
        <f t="shared" si="1"/>
        <v>2.55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1:55" s="57" customFormat="1" ht="24">
      <c r="A23" s="138">
        <v>13</v>
      </c>
      <c r="B23" s="138" t="s">
        <v>178</v>
      </c>
      <c r="C23" s="139">
        <v>1049730147</v>
      </c>
      <c r="D23" s="147">
        <v>1</v>
      </c>
      <c r="E23" s="141">
        <v>13</v>
      </c>
      <c r="F23" s="142">
        <v>1490300123081</v>
      </c>
      <c r="G23" s="146">
        <v>2</v>
      </c>
      <c r="H23" s="147">
        <v>99</v>
      </c>
      <c r="I23" s="147"/>
      <c r="J23" s="146">
        <v>0</v>
      </c>
      <c r="K23" s="146">
        <v>1</v>
      </c>
      <c r="L23" s="146">
        <v>0</v>
      </c>
      <c r="M23" s="146">
        <v>0</v>
      </c>
      <c r="N23" s="146">
        <v>1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1</v>
      </c>
      <c r="U23" s="146">
        <v>0</v>
      </c>
      <c r="V23" s="146">
        <v>0</v>
      </c>
      <c r="W23" s="146">
        <v>0</v>
      </c>
      <c r="X23" s="146">
        <v>0</v>
      </c>
      <c r="Y23" s="146">
        <v>1</v>
      </c>
      <c r="Z23" s="146">
        <v>1</v>
      </c>
      <c r="AA23" s="146">
        <v>0</v>
      </c>
      <c r="AB23" s="146">
        <v>0</v>
      </c>
      <c r="AC23" s="146">
        <v>1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217">
        <f t="shared" si="0"/>
        <v>6</v>
      </c>
      <c r="AO23" s="218">
        <f t="shared" si="1"/>
        <v>0.9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:55" s="57" customFormat="1" ht="24">
      <c r="A24" s="145">
        <v>14</v>
      </c>
      <c r="B24" s="138" t="s">
        <v>178</v>
      </c>
      <c r="C24" s="139">
        <v>1049730147</v>
      </c>
      <c r="D24" s="147">
        <v>1</v>
      </c>
      <c r="E24" s="141">
        <v>14</v>
      </c>
      <c r="F24" s="142">
        <v>1490300123846</v>
      </c>
      <c r="G24" s="146">
        <v>2</v>
      </c>
      <c r="H24" s="147">
        <v>99</v>
      </c>
      <c r="I24" s="147"/>
      <c r="J24" s="146">
        <v>0</v>
      </c>
      <c r="K24" s="146">
        <v>0</v>
      </c>
      <c r="L24" s="146">
        <v>1</v>
      </c>
      <c r="M24" s="146">
        <v>1</v>
      </c>
      <c r="N24" s="146">
        <v>1</v>
      </c>
      <c r="O24" s="146">
        <v>0</v>
      </c>
      <c r="P24" s="146">
        <v>0</v>
      </c>
      <c r="Q24" s="146">
        <v>0</v>
      </c>
      <c r="R24" s="146">
        <v>0</v>
      </c>
      <c r="S24" s="146">
        <v>1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1</v>
      </c>
      <c r="AA24" s="146">
        <v>2</v>
      </c>
      <c r="AB24" s="146">
        <v>0</v>
      </c>
      <c r="AC24" s="146">
        <v>2</v>
      </c>
      <c r="AD24" s="147">
        <v>2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217">
        <f t="shared" si="0"/>
        <v>11</v>
      </c>
      <c r="AO24" s="218">
        <f t="shared" si="1"/>
        <v>1.65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</row>
    <row r="25" spans="1:55" s="57" customFormat="1" ht="24">
      <c r="A25" s="145"/>
      <c r="B25" s="138"/>
      <c r="C25" s="139"/>
      <c r="D25" s="147"/>
      <c r="E25" s="149"/>
      <c r="F25" s="150"/>
      <c r="G25" s="151"/>
      <c r="H25" s="145"/>
      <c r="I25" s="145"/>
      <c r="J25" s="219">
        <f aca="true" t="shared" si="2" ref="J25:AM25">AVERAGE(J11:J24)</f>
        <v>0.14285714285714285</v>
      </c>
      <c r="K25" s="219">
        <f t="shared" si="2"/>
        <v>0.21428571428571427</v>
      </c>
      <c r="L25" s="219">
        <f t="shared" si="2"/>
        <v>0.2857142857142857</v>
      </c>
      <c r="M25" s="219">
        <f t="shared" si="2"/>
        <v>0.2857142857142857</v>
      </c>
      <c r="N25" s="219">
        <f t="shared" si="2"/>
        <v>0.5</v>
      </c>
      <c r="O25" s="219">
        <f t="shared" si="2"/>
        <v>0.2857142857142857</v>
      </c>
      <c r="P25" s="219">
        <f t="shared" si="2"/>
        <v>0.14285714285714285</v>
      </c>
      <c r="Q25" s="219">
        <f t="shared" si="2"/>
        <v>0.07142857142857142</v>
      </c>
      <c r="R25" s="219">
        <f t="shared" si="2"/>
        <v>0.21428571428571427</v>
      </c>
      <c r="S25" s="219">
        <f t="shared" si="2"/>
        <v>0.5714285714285714</v>
      </c>
      <c r="T25" s="219">
        <f t="shared" si="2"/>
        <v>0.21428571428571427</v>
      </c>
      <c r="U25" s="219">
        <f t="shared" si="2"/>
        <v>0</v>
      </c>
      <c r="V25" s="219">
        <f t="shared" si="2"/>
        <v>0.2857142857142857</v>
      </c>
      <c r="W25" s="219">
        <f t="shared" si="2"/>
        <v>0.14285714285714285</v>
      </c>
      <c r="X25" s="219">
        <f t="shared" si="2"/>
        <v>0.21428571428571427</v>
      </c>
      <c r="Y25" s="219">
        <f t="shared" si="2"/>
        <v>0.42857142857142855</v>
      </c>
      <c r="Z25" s="219">
        <f t="shared" si="2"/>
        <v>0.21428571428571427</v>
      </c>
      <c r="AA25" s="219">
        <f t="shared" si="2"/>
        <v>1.4285714285714286</v>
      </c>
      <c r="AB25" s="219">
        <f t="shared" si="2"/>
        <v>0.42857142857142855</v>
      </c>
      <c r="AC25" s="219">
        <f t="shared" si="2"/>
        <v>0.8571428571428571</v>
      </c>
      <c r="AD25" s="219">
        <f t="shared" si="2"/>
        <v>1.2857142857142858</v>
      </c>
      <c r="AE25" s="219">
        <f t="shared" si="2"/>
        <v>0</v>
      </c>
      <c r="AF25" s="219">
        <f t="shared" si="2"/>
        <v>0.14285714285714285</v>
      </c>
      <c r="AG25" s="219">
        <f t="shared" si="2"/>
        <v>0.07142857142857142</v>
      </c>
      <c r="AH25" s="219">
        <f t="shared" si="2"/>
        <v>0</v>
      </c>
      <c r="AI25" s="219">
        <f t="shared" si="2"/>
        <v>0.07142857142857142</v>
      </c>
      <c r="AJ25" s="219">
        <f t="shared" si="2"/>
        <v>0</v>
      </c>
      <c r="AK25" s="219">
        <f t="shared" si="2"/>
        <v>0.07142857142857142</v>
      </c>
      <c r="AL25" s="219">
        <f t="shared" si="2"/>
        <v>0.07142857142857142</v>
      </c>
      <c r="AM25" s="219">
        <f t="shared" si="2"/>
        <v>0.07142857142857142</v>
      </c>
      <c r="AN25" s="219">
        <f>AVERAGE(AN11:AN24)</f>
        <v>8.714285714285714</v>
      </c>
      <c r="AO25" s="153" t="s">
        <v>307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</row>
    <row r="26" spans="1:55" s="57" customFormat="1" ht="24">
      <c r="A26" s="145"/>
      <c r="B26" s="138"/>
      <c r="C26" s="139"/>
      <c r="D26" s="147"/>
      <c r="E26" s="149"/>
      <c r="F26" s="150"/>
      <c r="G26" s="151"/>
      <c r="H26" s="145"/>
      <c r="I26" s="145"/>
      <c r="J26" s="219">
        <f aca="true" t="shared" si="3" ref="J26:AM26">STDEV(J11:J24)</f>
        <v>0.36313651960128146</v>
      </c>
      <c r="K26" s="219">
        <f t="shared" si="3"/>
        <v>0.4258153136263201</v>
      </c>
      <c r="L26" s="219">
        <f t="shared" si="3"/>
        <v>0.4688072309384954</v>
      </c>
      <c r="M26" s="219">
        <f t="shared" si="3"/>
        <v>0.4688072309384954</v>
      </c>
      <c r="N26" s="219">
        <f t="shared" si="3"/>
        <v>0.5188745216627708</v>
      </c>
      <c r="O26" s="219">
        <f t="shared" si="3"/>
        <v>0.4688072309384954</v>
      </c>
      <c r="P26" s="219">
        <f t="shared" si="3"/>
        <v>0.36313651960128146</v>
      </c>
      <c r="Q26" s="219">
        <f t="shared" si="3"/>
        <v>0.2672612419124244</v>
      </c>
      <c r="R26" s="219">
        <f t="shared" si="3"/>
        <v>0.4258153136263201</v>
      </c>
      <c r="S26" s="219">
        <f t="shared" si="3"/>
        <v>0.5135525910130955</v>
      </c>
      <c r="T26" s="219">
        <f t="shared" si="3"/>
        <v>0.4258153136263201</v>
      </c>
      <c r="U26" s="219">
        <f t="shared" si="3"/>
        <v>0</v>
      </c>
      <c r="V26" s="219">
        <f t="shared" si="3"/>
        <v>0.4688072309384954</v>
      </c>
      <c r="W26" s="219">
        <f t="shared" si="3"/>
        <v>0.36313651960128146</v>
      </c>
      <c r="X26" s="219">
        <f t="shared" si="3"/>
        <v>0.4258153136263201</v>
      </c>
      <c r="Y26" s="219">
        <f t="shared" si="3"/>
        <v>0.5135525910130955</v>
      </c>
      <c r="Z26" s="219">
        <f t="shared" si="3"/>
        <v>0.4258153136263201</v>
      </c>
      <c r="AA26" s="219">
        <f t="shared" si="3"/>
        <v>0.85163062725264</v>
      </c>
      <c r="AB26" s="219">
        <f t="shared" si="3"/>
        <v>0.646206172658864</v>
      </c>
      <c r="AC26" s="219">
        <f t="shared" si="3"/>
        <v>0.8644378215075663</v>
      </c>
      <c r="AD26" s="219">
        <f t="shared" si="3"/>
        <v>0.9944903161976938</v>
      </c>
      <c r="AE26" s="219">
        <f t="shared" si="3"/>
        <v>0</v>
      </c>
      <c r="AF26" s="219">
        <f t="shared" si="3"/>
        <v>0.36313651960128146</v>
      </c>
      <c r="AG26" s="219">
        <f t="shared" si="3"/>
        <v>0.2672612419124244</v>
      </c>
      <c r="AH26" s="219">
        <f t="shared" si="3"/>
        <v>0</v>
      </c>
      <c r="AI26" s="219">
        <f t="shared" si="3"/>
        <v>0.2672612419124244</v>
      </c>
      <c r="AJ26" s="219">
        <f t="shared" si="3"/>
        <v>0</v>
      </c>
      <c r="AK26" s="219">
        <f t="shared" si="3"/>
        <v>0.2672612419124244</v>
      </c>
      <c r="AL26" s="219">
        <f t="shared" si="3"/>
        <v>0.2672612419124244</v>
      </c>
      <c r="AM26" s="219">
        <f t="shared" si="3"/>
        <v>0.2672612419124244</v>
      </c>
      <c r="AN26" s="219">
        <f>STDEV(AN11:AN24)</f>
        <v>3.31496772065898</v>
      </c>
      <c r="AO26" s="154" t="s">
        <v>308</v>
      </c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s="57" customFormat="1" ht="24">
      <c r="A27" s="88">
        <v>1</v>
      </c>
      <c r="B27" s="220" t="s">
        <v>169</v>
      </c>
      <c r="C27" s="221">
        <v>1049730136</v>
      </c>
      <c r="D27" s="96">
        <v>1</v>
      </c>
      <c r="E27" s="222">
        <v>1</v>
      </c>
      <c r="F27" s="223">
        <v>1490300122793</v>
      </c>
      <c r="G27" s="222">
        <v>1</v>
      </c>
      <c r="H27" s="220">
        <v>99</v>
      </c>
      <c r="I27" s="220"/>
      <c r="J27" s="222">
        <v>0</v>
      </c>
      <c r="K27" s="222">
        <v>0</v>
      </c>
      <c r="L27" s="222">
        <v>0</v>
      </c>
      <c r="M27" s="222">
        <v>1</v>
      </c>
      <c r="N27" s="222">
        <v>0</v>
      </c>
      <c r="O27" s="222">
        <v>0</v>
      </c>
      <c r="P27" s="222">
        <v>0</v>
      </c>
      <c r="Q27" s="222">
        <v>1</v>
      </c>
      <c r="R27" s="222">
        <v>0</v>
      </c>
      <c r="S27" s="222">
        <v>1</v>
      </c>
      <c r="T27" s="222">
        <v>0</v>
      </c>
      <c r="U27" s="222">
        <v>1</v>
      </c>
      <c r="V27" s="222">
        <v>1</v>
      </c>
      <c r="W27" s="222">
        <v>1</v>
      </c>
      <c r="X27" s="222">
        <v>1</v>
      </c>
      <c r="Y27" s="222">
        <v>0</v>
      </c>
      <c r="Z27" s="222">
        <v>0</v>
      </c>
      <c r="AA27" s="222">
        <v>2</v>
      </c>
      <c r="AB27" s="222">
        <v>2</v>
      </c>
      <c r="AC27" s="222">
        <v>1</v>
      </c>
      <c r="AD27" s="220">
        <v>1</v>
      </c>
      <c r="AE27" s="220">
        <v>0</v>
      </c>
      <c r="AF27" s="220">
        <v>0</v>
      </c>
      <c r="AG27" s="220">
        <v>1</v>
      </c>
      <c r="AH27" s="220">
        <v>0</v>
      </c>
      <c r="AI27" s="220">
        <v>0</v>
      </c>
      <c r="AJ27" s="220">
        <v>0</v>
      </c>
      <c r="AK27" s="220">
        <v>0</v>
      </c>
      <c r="AL27" s="220">
        <v>1</v>
      </c>
      <c r="AM27" s="220">
        <v>3</v>
      </c>
      <c r="AN27" s="224">
        <f>SUM(J27:AM27)</f>
        <v>18</v>
      </c>
      <c r="AO27" s="225">
        <f t="shared" si="1"/>
        <v>2.7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:55" s="57" customFormat="1" ht="24">
      <c r="A28" s="88">
        <v>2</v>
      </c>
      <c r="B28" s="220" t="s">
        <v>169</v>
      </c>
      <c r="C28" s="221">
        <v>1049730136</v>
      </c>
      <c r="D28" s="96">
        <v>1</v>
      </c>
      <c r="E28" s="226">
        <v>2</v>
      </c>
      <c r="F28" s="223">
        <v>1490300121762</v>
      </c>
      <c r="G28" s="226">
        <v>1</v>
      </c>
      <c r="H28" s="227">
        <v>99</v>
      </c>
      <c r="I28" s="227"/>
      <c r="J28" s="226">
        <v>1</v>
      </c>
      <c r="K28" s="226">
        <v>1</v>
      </c>
      <c r="L28" s="226">
        <v>0</v>
      </c>
      <c r="M28" s="226">
        <v>0</v>
      </c>
      <c r="N28" s="226">
        <v>0</v>
      </c>
      <c r="O28" s="226">
        <v>1</v>
      </c>
      <c r="P28" s="226">
        <v>0</v>
      </c>
      <c r="Q28" s="226">
        <v>0</v>
      </c>
      <c r="R28" s="226">
        <v>0</v>
      </c>
      <c r="S28" s="226">
        <v>1</v>
      </c>
      <c r="T28" s="226">
        <v>1</v>
      </c>
      <c r="U28" s="226">
        <v>0</v>
      </c>
      <c r="V28" s="226">
        <v>0</v>
      </c>
      <c r="W28" s="226">
        <v>1</v>
      </c>
      <c r="X28" s="226">
        <v>0</v>
      </c>
      <c r="Y28" s="226">
        <v>1</v>
      </c>
      <c r="Z28" s="226">
        <v>0</v>
      </c>
      <c r="AA28" s="226">
        <v>0</v>
      </c>
      <c r="AB28" s="226">
        <v>1</v>
      </c>
      <c r="AC28" s="226">
        <v>1</v>
      </c>
      <c r="AD28" s="227">
        <v>2</v>
      </c>
      <c r="AE28" s="227">
        <v>0</v>
      </c>
      <c r="AF28" s="227">
        <v>1</v>
      </c>
      <c r="AG28" s="227">
        <v>0</v>
      </c>
      <c r="AH28" s="227">
        <v>0</v>
      </c>
      <c r="AI28" s="227">
        <v>1</v>
      </c>
      <c r="AJ28" s="227">
        <v>0</v>
      </c>
      <c r="AK28" s="227">
        <v>1</v>
      </c>
      <c r="AL28" s="227">
        <v>0</v>
      </c>
      <c r="AM28" s="227">
        <v>3</v>
      </c>
      <c r="AN28" s="224">
        <f>SUM(J28:AM28)</f>
        <v>17</v>
      </c>
      <c r="AO28" s="225">
        <f t="shared" si="1"/>
        <v>2.55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1:55" s="57" customFormat="1" ht="24">
      <c r="A29" s="88">
        <v>3</v>
      </c>
      <c r="B29" s="220" t="s">
        <v>169</v>
      </c>
      <c r="C29" s="221">
        <v>1049730136</v>
      </c>
      <c r="D29" s="96">
        <v>1</v>
      </c>
      <c r="E29" s="222">
        <v>3</v>
      </c>
      <c r="F29" s="223">
        <v>1490300122963</v>
      </c>
      <c r="G29" s="226">
        <v>1</v>
      </c>
      <c r="H29" s="227">
        <v>99</v>
      </c>
      <c r="I29" s="227"/>
      <c r="J29" s="226">
        <v>0</v>
      </c>
      <c r="K29" s="226">
        <v>0</v>
      </c>
      <c r="L29" s="226">
        <v>0</v>
      </c>
      <c r="M29" s="226">
        <v>1</v>
      </c>
      <c r="N29" s="226">
        <v>1</v>
      </c>
      <c r="O29" s="226">
        <v>0</v>
      </c>
      <c r="P29" s="226">
        <v>1</v>
      </c>
      <c r="Q29" s="226">
        <v>0</v>
      </c>
      <c r="R29" s="226">
        <v>0</v>
      </c>
      <c r="S29" s="226">
        <v>0</v>
      </c>
      <c r="T29" s="226">
        <v>1</v>
      </c>
      <c r="U29" s="226">
        <v>0</v>
      </c>
      <c r="V29" s="226">
        <v>1</v>
      </c>
      <c r="W29" s="226">
        <v>0</v>
      </c>
      <c r="X29" s="226">
        <v>0</v>
      </c>
      <c r="Y29" s="226">
        <v>0</v>
      </c>
      <c r="Z29" s="226">
        <v>1</v>
      </c>
      <c r="AA29" s="226">
        <v>2</v>
      </c>
      <c r="AB29" s="226">
        <v>3</v>
      </c>
      <c r="AC29" s="226">
        <v>1</v>
      </c>
      <c r="AD29" s="227">
        <v>0</v>
      </c>
      <c r="AE29" s="227">
        <v>0</v>
      </c>
      <c r="AF29" s="227">
        <v>0</v>
      </c>
      <c r="AG29" s="227">
        <v>1</v>
      </c>
      <c r="AH29" s="227">
        <v>0</v>
      </c>
      <c r="AI29" s="227">
        <v>0</v>
      </c>
      <c r="AJ29" s="227">
        <v>0</v>
      </c>
      <c r="AK29" s="227">
        <v>0</v>
      </c>
      <c r="AL29" s="227">
        <v>0</v>
      </c>
      <c r="AM29" s="227">
        <v>0</v>
      </c>
      <c r="AN29" s="224">
        <f>SUM(J29:AM29)</f>
        <v>13</v>
      </c>
      <c r="AO29" s="225">
        <f t="shared" si="1"/>
        <v>1.95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1:55" s="57" customFormat="1" ht="24">
      <c r="A30" s="88">
        <v>4</v>
      </c>
      <c r="B30" s="220" t="s">
        <v>169</v>
      </c>
      <c r="C30" s="221">
        <v>1049730136</v>
      </c>
      <c r="D30" s="96">
        <v>1</v>
      </c>
      <c r="E30" s="226">
        <v>4</v>
      </c>
      <c r="F30" s="223">
        <v>1490300121002</v>
      </c>
      <c r="G30" s="226">
        <v>1</v>
      </c>
      <c r="H30" s="227">
        <v>99</v>
      </c>
      <c r="I30" s="227"/>
      <c r="J30" s="226">
        <v>0</v>
      </c>
      <c r="K30" s="226">
        <v>0</v>
      </c>
      <c r="L30" s="226">
        <v>0</v>
      </c>
      <c r="M30" s="22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1</v>
      </c>
      <c r="S30" s="226">
        <v>0</v>
      </c>
      <c r="T30" s="226">
        <v>1</v>
      </c>
      <c r="U30" s="226">
        <v>0</v>
      </c>
      <c r="V30" s="226">
        <v>0</v>
      </c>
      <c r="W30" s="226">
        <v>1</v>
      </c>
      <c r="X30" s="226">
        <v>0</v>
      </c>
      <c r="Y30" s="226">
        <v>0</v>
      </c>
      <c r="Z30" s="226">
        <v>0</v>
      </c>
      <c r="AA30" s="226">
        <v>3</v>
      </c>
      <c r="AB30" s="226">
        <v>1</v>
      </c>
      <c r="AC30" s="226">
        <v>3</v>
      </c>
      <c r="AD30" s="227">
        <v>1</v>
      </c>
      <c r="AE30" s="227">
        <v>0</v>
      </c>
      <c r="AF30" s="227">
        <v>0</v>
      </c>
      <c r="AG30" s="227">
        <v>0</v>
      </c>
      <c r="AH30" s="227">
        <v>0</v>
      </c>
      <c r="AI30" s="227">
        <v>0</v>
      </c>
      <c r="AJ30" s="227">
        <v>0</v>
      </c>
      <c r="AK30" s="227">
        <v>0</v>
      </c>
      <c r="AL30" s="227">
        <v>0</v>
      </c>
      <c r="AM30" s="227">
        <v>0</v>
      </c>
      <c r="AN30" s="224">
        <f>SUM(J30:AM30)</f>
        <v>11</v>
      </c>
      <c r="AO30" s="225">
        <f t="shared" si="1"/>
        <v>1.65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1:55" s="57" customFormat="1" ht="24">
      <c r="A31" s="88"/>
      <c r="B31" s="220"/>
      <c r="C31" s="228"/>
      <c r="D31" s="107"/>
      <c r="E31" s="229"/>
      <c r="F31" s="223"/>
      <c r="G31" s="229"/>
      <c r="H31" s="230"/>
      <c r="I31" s="230"/>
      <c r="J31" s="106">
        <f aca="true" t="shared" si="4" ref="J31:AM31">AVERAGE(J27:J30)</f>
        <v>0.25</v>
      </c>
      <c r="K31" s="106">
        <f t="shared" si="4"/>
        <v>0.25</v>
      </c>
      <c r="L31" s="106">
        <f t="shared" si="4"/>
        <v>0</v>
      </c>
      <c r="M31" s="106">
        <f t="shared" si="4"/>
        <v>0.5</v>
      </c>
      <c r="N31" s="106">
        <f t="shared" si="4"/>
        <v>0.25</v>
      </c>
      <c r="O31" s="106">
        <f t="shared" si="4"/>
        <v>0.25</v>
      </c>
      <c r="P31" s="106">
        <f t="shared" si="4"/>
        <v>0.25</v>
      </c>
      <c r="Q31" s="106">
        <f t="shared" si="4"/>
        <v>0.25</v>
      </c>
      <c r="R31" s="106">
        <f t="shared" si="4"/>
        <v>0.25</v>
      </c>
      <c r="S31" s="106">
        <f t="shared" si="4"/>
        <v>0.5</v>
      </c>
      <c r="T31" s="106">
        <f t="shared" si="4"/>
        <v>0.75</v>
      </c>
      <c r="U31" s="106">
        <f t="shared" si="4"/>
        <v>0.25</v>
      </c>
      <c r="V31" s="106">
        <f t="shared" si="4"/>
        <v>0.5</v>
      </c>
      <c r="W31" s="106">
        <f t="shared" si="4"/>
        <v>0.75</v>
      </c>
      <c r="X31" s="106">
        <f t="shared" si="4"/>
        <v>0.25</v>
      </c>
      <c r="Y31" s="106">
        <f t="shared" si="4"/>
        <v>0.25</v>
      </c>
      <c r="Z31" s="106">
        <f t="shared" si="4"/>
        <v>0.25</v>
      </c>
      <c r="AA31" s="106">
        <f t="shared" si="4"/>
        <v>1.75</v>
      </c>
      <c r="AB31" s="106">
        <f t="shared" si="4"/>
        <v>1.75</v>
      </c>
      <c r="AC31" s="106">
        <f t="shared" si="4"/>
        <v>1.5</v>
      </c>
      <c r="AD31" s="106">
        <f t="shared" si="4"/>
        <v>1</v>
      </c>
      <c r="AE31" s="106">
        <f t="shared" si="4"/>
        <v>0</v>
      </c>
      <c r="AF31" s="106">
        <f t="shared" si="4"/>
        <v>0.25</v>
      </c>
      <c r="AG31" s="106">
        <f t="shared" si="4"/>
        <v>0.5</v>
      </c>
      <c r="AH31" s="106">
        <f t="shared" si="4"/>
        <v>0</v>
      </c>
      <c r="AI31" s="106">
        <f t="shared" si="4"/>
        <v>0.25</v>
      </c>
      <c r="AJ31" s="106">
        <f t="shared" si="4"/>
        <v>0</v>
      </c>
      <c r="AK31" s="106">
        <f t="shared" si="4"/>
        <v>0.25</v>
      </c>
      <c r="AL31" s="106">
        <f t="shared" si="4"/>
        <v>0.25</v>
      </c>
      <c r="AM31" s="106">
        <f t="shared" si="4"/>
        <v>1.5</v>
      </c>
      <c r="AN31" s="106">
        <f>AVERAGE(AN27:AN30)</f>
        <v>14.75</v>
      </c>
      <c r="AO31" s="107" t="s">
        <v>307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1:55" s="57" customFormat="1" ht="24">
      <c r="A32" s="88"/>
      <c r="B32" s="220"/>
      <c r="C32" s="228"/>
      <c r="D32" s="107"/>
      <c r="E32" s="229"/>
      <c r="F32" s="223"/>
      <c r="G32" s="229"/>
      <c r="H32" s="230"/>
      <c r="I32" s="230"/>
      <c r="J32" s="106">
        <f aca="true" t="shared" si="5" ref="J32:AM32">STDEV(J27:J30)</f>
        <v>0.5</v>
      </c>
      <c r="K32" s="106">
        <f t="shared" si="5"/>
        <v>0.5</v>
      </c>
      <c r="L32" s="106">
        <f t="shared" si="5"/>
        <v>0</v>
      </c>
      <c r="M32" s="106">
        <f t="shared" si="5"/>
        <v>0.5773502691896257</v>
      </c>
      <c r="N32" s="106">
        <f t="shared" si="5"/>
        <v>0.5</v>
      </c>
      <c r="O32" s="106">
        <f t="shared" si="5"/>
        <v>0.5</v>
      </c>
      <c r="P32" s="106">
        <f t="shared" si="5"/>
        <v>0.5</v>
      </c>
      <c r="Q32" s="106">
        <f t="shared" si="5"/>
        <v>0.5</v>
      </c>
      <c r="R32" s="106">
        <f t="shared" si="5"/>
        <v>0.5</v>
      </c>
      <c r="S32" s="106">
        <f t="shared" si="5"/>
        <v>0.5773502691896257</v>
      </c>
      <c r="T32" s="106">
        <f t="shared" si="5"/>
        <v>0.5</v>
      </c>
      <c r="U32" s="106">
        <f t="shared" si="5"/>
        <v>0.5</v>
      </c>
      <c r="V32" s="106">
        <f t="shared" si="5"/>
        <v>0.5773502691896257</v>
      </c>
      <c r="W32" s="106">
        <f t="shared" si="5"/>
        <v>0.5</v>
      </c>
      <c r="X32" s="106">
        <f t="shared" si="5"/>
        <v>0.5</v>
      </c>
      <c r="Y32" s="106">
        <f t="shared" si="5"/>
        <v>0.5</v>
      </c>
      <c r="Z32" s="106">
        <f t="shared" si="5"/>
        <v>0.5</v>
      </c>
      <c r="AA32" s="106">
        <f t="shared" si="5"/>
        <v>1.2583057392117916</v>
      </c>
      <c r="AB32" s="106">
        <f t="shared" si="5"/>
        <v>0.9574271077563381</v>
      </c>
      <c r="AC32" s="106">
        <f t="shared" si="5"/>
        <v>1</v>
      </c>
      <c r="AD32" s="106">
        <f t="shared" si="5"/>
        <v>0.816496580927726</v>
      </c>
      <c r="AE32" s="106">
        <f t="shared" si="5"/>
        <v>0</v>
      </c>
      <c r="AF32" s="106">
        <f t="shared" si="5"/>
        <v>0.5</v>
      </c>
      <c r="AG32" s="106">
        <f t="shared" si="5"/>
        <v>0.5773502691896257</v>
      </c>
      <c r="AH32" s="106">
        <f t="shared" si="5"/>
        <v>0</v>
      </c>
      <c r="AI32" s="106">
        <f t="shared" si="5"/>
        <v>0.5</v>
      </c>
      <c r="AJ32" s="106">
        <f t="shared" si="5"/>
        <v>0</v>
      </c>
      <c r="AK32" s="106">
        <f t="shared" si="5"/>
        <v>0.5</v>
      </c>
      <c r="AL32" s="106">
        <f t="shared" si="5"/>
        <v>0.5</v>
      </c>
      <c r="AM32" s="106">
        <f t="shared" si="5"/>
        <v>1.7320508075688772</v>
      </c>
      <c r="AN32" s="106">
        <f>STDEV(AN27:AN30)</f>
        <v>3.304037933599835</v>
      </c>
      <c r="AO32" s="108" t="s">
        <v>308</v>
      </c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1:55" s="57" customFormat="1" ht="24">
      <c r="A33" s="231">
        <v>1</v>
      </c>
      <c r="B33" s="232" t="s">
        <v>173</v>
      </c>
      <c r="C33" s="233">
        <v>1049730140</v>
      </c>
      <c r="D33" s="234">
        <v>1</v>
      </c>
      <c r="E33" s="235">
        <v>1</v>
      </c>
      <c r="F33" s="236">
        <v>1490300118273</v>
      </c>
      <c r="G33" s="237">
        <v>1</v>
      </c>
      <c r="H33" s="238">
        <v>99</v>
      </c>
      <c r="I33" s="238"/>
      <c r="J33" s="237">
        <v>0</v>
      </c>
      <c r="K33" s="237">
        <v>0</v>
      </c>
      <c r="L33" s="237">
        <v>0</v>
      </c>
      <c r="M33" s="237">
        <v>1</v>
      </c>
      <c r="N33" s="237">
        <v>0</v>
      </c>
      <c r="O33" s="237">
        <v>0</v>
      </c>
      <c r="P33" s="237">
        <v>0</v>
      </c>
      <c r="Q33" s="237">
        <v>1</v>
      </c>
      <c r="R33" s="237">
        <v>1</v>
      </c>
      <c r="S33" s="237">
        <v>1</v>
      </c>
      <c r="T33" s="237">
        <v>1</v>
      </c>
      <c r="U33" s="237">
        <v>0</v>
      </c>
      <c r="V33" s="237">
        <v>1</v>
      </c>
      <c r="W33" s="237">
        <v>0</v>
      </c>
      <c r="X33" s="237">
        <v>0</v>
      </c>
      <c r="Y33" s="237">
        <v>0</v>
      </c>
      <c r="Z33" s="237">
        <v>0</v>
      </c>
      <c r="AA33" s="237">
        <v>3</v>
      </c>
      <c r="AB33" s="237">
        <v>1</v>
      </c>
      <c r="AC33" s="237">
        <v>0</v>
      </c>
      <c r="AD33" s="238">
        <v>0</v>
      </c>
      <c r="AE33" s="238">
        <v>0</v>
      </c>
      <c r="AF33" s="238">
        <v>0</v>
      </c>
      <c r="AG33" s="238">
        <v>0</v>
      </c>
      <c r="AH33" s="238">
        <v>0</v>
      </c>
      <c r="AI33" s="238">
        <v>1</v>
      </c>
      <c r="AJ33" s="238">
        <v>0</v>
      </c>
      <c r="AK33" s="238">
        <v>0</v>
      </c>
      <c r="AL33" s="238">
        <v>0</v>
      </c>
      <c r="AM33" s="238">
        <v>0</v>
      </c>
      <c r="AN33" s="239">
        <f>SUM(J33:AM33)</f>
        <v>11</v>
      </c>
      <c r="AO33" s="240">
        <f t="shared" si="1"/>
        <v>1.65</v>
      </c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s="57" customFormat="1" ht="24">
      <c r="A34" s="241">
        <v>2</v>
      </c>
      <c r="B34" s="242" t="s">
        <v>173</v>
      </c>
      <c r="C34" s="243">
        <v>1049730140</v>
      </c>
      <c r="D34" s="244">
        <v>1</v>
      </c>
      <c r="E34" s="244">
        <v>2</v>
      </c>
      <c r="F34" s="245">
        <v>1490300122572</v>
      </c>
      <c r="G34" s="246">
        <v>1</v>
      </c>
      <c r="H34" s="241">
        <v>99</v>
      </c>
      <c r="I34" s="241"/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1</v>
      </c>
      <c r="P34" s="246">
        <v>0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1</v>
      </c>
      <c r="W34" s="246">
        <v>0</v>
      </c>
      <c r="X34" s="246">
        <v>0</v>
      </c>
      <c r="Y34" s="246">
        <v>0</v>
      </c>
      <c r="Z34" s="246">
        <v>0</v>
      </c>
      <c r="AA34" s="246">
        <v>2</v>
      </c>
      <c r="AB34" s="246">
        <v>2</v>
      </c>
      <c r="AC34" s="246">
        <v>3</v>
      </c>
      <c r="AD34" s="241">
        <v>3</v>
      </c>
      <c r="AE34" s="241">
        <v>0</v>
      </c>
      <c r="AF34" s="241">
        <v>0</v>
      </c>
      <c r="AG34" s="241">
        <v>1</v>
      </c>
      <c r="AH34" s="241">
        <v>0</v>
      </c>
      <c r="AI34" s="241">
        <v>0</v>
      </c>
      <c r="AJ34" s="241">
        <v>0</v>
      </c>
      <c r="AK34" s="241">
        <v>0</v>
      </c>
      <c r="AL34" s="241">
        <v>0</v>
      </c>
      <c r="AM34" s="241">
        <v>0</v>
      </c>
      <c r="AN34" s="241">
        <f aca="true" t="shared" si="6" ref="AN34:AN44">SUM(J34:AM34)</f>
        <v>13</v>
      </c>
      <c r="AO34" s="240">
        <f t="shared" si="1"/>
        <v>1.95</v>
      </c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:41" ht="24">
      <c r="A35" s="231">
        <v>3</v>
      </c>
      <c r="B35" s="242" t="s">
        <v>173</v>
      </c>
      <c r="C35" s="243">
        <v>1049730140</v>
      </c>
      <c r="D35" s="244">
        <v>1</v>
      </c>
      <c r="E35" s="235">
        <v>3</v>
      </c>
      <c r="F35" s="245">
        <v>1499900371032</v>
      </c>
      <c r="G35" s="246">
        <v>1</v>
      </c>
      <c r="H35" s="241">
        <v>99</v>
      </c>
      <c r="I35" s="241"/>
      <c r="J35" s="246">
        <v>0</v>
      </c>
      <c r="K35" s="246">
        <v>0</v>
      </c>
      <c r="L35" s="246">
        <v>0</v>
      </c>
      <c r="M35" s="246">
        <v>1</v>
      </c>
      <c r="N35" s="246">
        <v>0</v>
      </c>
      <c r="O35" s="246">
        <v>0</v>
      </c>
      <c r="P35" s="246">
        <v>1</v>
      </c>
      <c r="Q35" s="246">
        <v>0</v>
      </c>
      <c r="R35" s="246">
        <v>0</v>
      </c>
      <c r="S35" s="246">
        <v>0</v>
      </c>
      <c r="T35" s="246">
        <v>1</v>
      </c>
      <c r="U35" s="246">
        <v>0</v>
      </c>
      <c r="V35" s="246">
        <v>0</v>
      </c>
      <c r="W35" s="246">
        <v>0</v>
      </c>
      <c r="X35" s="246">
        <v>0</v>
      </c>
      <c r="Y35" s="246">
        <v>0</v>
      </c>
      <c r="Z35" s="246">
        <v>1</v>
      </c>
      <c r="AA35" s="246">
        <v>1</v>
      </c>
      <c r="AB35" s="246">
        <v>1</v>
      </c>
      <c r="AC35" s="246">
        <v>3</v>
      </c>
      <c r="AD35" s="241">
        <v>1</v>
      </c>
      <c r="AE35" s="241">
        <v>0</v>
      </c>
      <c r="AF35" s="241">
        <v>0</v>
      </c>
      <c r="AG35" s="241">
        <v>1</v>
      </c>
      <c r="AH35" s="241">
        <v>0</v>
      </c>
      <c r="AI35" s="241">
        <v>1</v>
      </c>
      <c r="AJ35" s="241">
        <v>0</v>
      </c>
      <c r="AK35" s="241">
        <v>0</v>
      </c>
      <c r="AL35" s="241">
        <v>0</v>
      </c>
      <c r="AM35" s="241">
        <v>0</v>
      </c>
      <c r="AN35" s="247">
        <f t="shared" si="6"/>
        <v>12</v>
      </c>
      <c r="AO35" s="240">
        <f t="shared" si="1"/>
        <v>1.8</v>
      </c>
    </row>
    <row r="36" spans="1:41" ht="24">
      <c r="A36" s="241">
        <v>4</v>
      </c>
      <c r="B36" s="242" t="s">
        <v>173</v>
      </c>
      <c r="C36" s="243">
        <v>1049730140</v>
      </c>
      <c r="D36" s="244">
        <v>1</v>
      </c>
      <c r="E36" s="244">
        <v>4</v>
      </c>
      <c r="F36" s="245">
        <v>1499900372306</v>
      </c>
      <c r="G36" s="246">
        <v>1</v>
      </c>
      <c r="H36" s="241">
        <v>99</v>
      </c>
      <c r="I36" s="241"/>
      <c r="J36" s="246">
        <v>1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  <c r="S36" s="246"/>
      <c r="T36" s="246">
        <v>1</v>
      </c>
      <c r="U36" s="246">
        <v>0</v>
      </c>
      <c r="V36" s="246">
        <v>0</v>
      </c>
      <c r="W36" s="246">
        <v>0</v>
      </c>
      <c r="X36" s="246">
        <v>0</v>
      </c>
      <c r="Y36" s="246">
        <v>1</v>
      </c>
      <c r="Z36" s="246">
        <v>0</v>
      </c>
      <c r="AA36" s="246">
        <v>1</v>
      </c>
      <c r="AB36" s="246">
        <v>0</v>
      </c>
      <c r="AC36" s="246">
        <v>0</v>
      </c>
      <c r="AD36" s="241">
        <v>1</v>
      </c>
      <c r="AE36" s="241">
        <v>0</v>
      </c>
      <c r="AF36" s="241">
        <v>0</v>
      </c>
      <c r="AG36" s="241">
        <v>1</v>
      </c>
      <c r="AH36" s="241">
        <v>0</v>
      </c>
      <c r="AI36" s="241">
        <v>0</v>
      </c>
      <c r="AJ36" s="241">
        <v>0</v>
      </c>
      <c r="AK36" s="241">
        <v>0</v>
      </c>
      <c r="AL36" s="241">
        <v>0</v>
      </c>
      <c r="AM36" s="241">
        <v>0</v>
      </c>
      <c r="AN36" s="247">
        <f t="shared" si="6"/>
        <v>6</v>
      </c>
      <c r="AO36" s="240">
        <f t="shared" si="1"/>
        <v>0.9</v>
      </c>
    </row>
    <row r="37" spans="1:41" ht="24">
      <c r="A37" s="231">
        <v>5</v>
      </c>
      <c r="B37" s="242" t="s">
        <v>173</v>
      </c>
      <c r="C37" s="243">
        <v>1049730140</v>
      </c>
      <c r="D37" s="244">
        <v>1</v>
      </c>
      <c r="E37" s="235">
        <v>5</v>
      </c>
      <c r="F37" s="245">
        <v>1490300116661</v>
      </c>
      <c r="G37" s="246">
        <v>2</v>
      </c>
      <c r="H37" s="241">
        <v>99</v>
      </c>
      <c r="I37" s="241"/>
      <c r="J37" s="246">
        <v>0</v>
      </c>
      <c r="K37" s="246">
        <v>0</v>
      </c>
      <c r="L37" s="246">
        <v>0</v>
      </c>
      <c r="M37" s="246">
        <v>1</v>
      </c>
      <c r="N37" s="246">
        <v>1</v>
      </c>
      <c r="O37" s="246">
        <v>0</v>
      </c>
      <c r="P37" s="246">
        <v>0</v>
      </c>
      <c r="Q37" s="246">
        <v>0</v>
      </c>
      <c r="R37" s="246">
        <v>1</v>
      </c>
      <c r="S37" s="246">
        <v>1</v>
      </c>
      <c r="T37" s="246">
        <v>1</v>
      </c>
      <c r="U37" s="246">
        <v>0</v>
      </c>
      <c r="V37" s="246">
        <v>0</v>
      </c>
      <c r="W37" s="246">
        <v>0</v>
      </c>
      <c r="X37" s="246">
        <v>0</v>
      </c>
      <c r="Y37" s="246">
        <v>0</v>
      </c>
      <c r="Z37" s="246">
        <v>0</v>
      </c>
      <c r="AA37" s="246">
        <v>0</v>
      </c>
      <c r="AB37" s="246">
        <v>1</v>
      </c>
      <c r="AC37" s="246">
        <v>2</v>
      </c>
      <c r="AD37" s="246">
        <v>2</v>
      </c>
      <c r="AE37" s="246">
        <v>0</v>
      </c>
      <c r="AF37" s="246">
        <v>0</v>
      </c>
      <c r="AG37" s="246">
        <v>1</v>
      </c>
      <c r="AH37" s="246">
        <v>0</v>
      </c>
      <c r="AI37" s="246">
        <v>1</v>
      </c>
      <c r="AJ37" s="246">
        <v>0</v>
      </c>
      <c r="AK37" s="246">
        <v>1</v>
      </c>
      <c r="AL37" s="246">
        <v>0</v>
      </c>
      <c r="AM37" s="246">
        <v>2</v>
      </c>
      <c r="AN37" s="247">
        <f>SUM(J37:AM37)</f>
        <v>15</v>
      </c>
      <c r="AO37" s="240">
        <f t="shared" si="1"/>
        <v>2.25</v>
      </c>
    </row>
    <row r="38" spans="1:41" ht="24">
      <c r="A38" s="241">
        <v>6</v>
      </c>
      <c r="B38" s="242" t="s">
        <v>173</v>
      </c>
      <c r="C38" s="243">
        <v>1049730140</v>
      </c>
      <c r="D38" s="244">
        <v>1</v>
      </c>
      <c r="E38" s="244">
        <v>6</v>
      </c>
      <c r="F38" s="245">
        <v>1490300119261</v>
      </c>
      <c r="G38" s="246">
        <v>2</v>
      </c>
      <c r="H38" s="241">
        <v>99</v>
      </c>
      <c r="I38" s="241"/>
      <c r="J38" s="246">
        <v>0</v>
      </c>
      <c r="K38" s="246">
        <v>0</v>
      </c>
      <c r="L38" s="246">
        <v>1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246">
        <v>1</v>
      </c>
      <c r="T38" s="246">
        <v>0</v>
      </c>
      <c r="U38" s="246">
        <v>0</v>
      </c>
      <c r="V38" s="246">
        <v>0</v>
      </c>
      <c r="W38" s="246">
        <v>0</v>
      </c>
      <c r="X38" s="246">
        <v>0</v>
      </c>
      <c r="Y38" s="246">
        <v>1</v>
      </c>
      <c r="Z38" s="246">
        <v>0</v>
      </c>
      <c r="AA38" s="246">
        <v>2</v>
      </c>
      <c r="AB38" s="246">
        <v>0</v>
      </c>
      <c r="AC38" s="246">
        <v>2</v>
      </c>
      <c r="AD38" s="241">
        <v>0</v>
      </c>
      <c r="AE38" s="241">
        <v>0</v>
      </c>
      <c r="AF38" s="241">
        <v>0</v>
      </c>
      <c r="AG38" s="241">
        <v>0</v>
      </c>
      <c r="AH38" s="241">
        <v>0</v>
      </c>
      <c r="AI38" s="241">
        <v>0</v>
      </c>
      <c r="AJ38" s="241">
        <v>0</v>
      </c>
      <c r="AK38" s="241">
        <v>0</v>
      </c>
      <c r="AL38" s="241">
        <v>0</v>
      </c>
      <c r="AM38" s="241">
        <v>3</v>
      </c>
      <c r="AN38" s="247">
        <f t="shared" si="6"/>
        <v>10</v>
      </c>
      <c r="AO38" s="240">
        <f t="shared" si="1"/>
        <v>1.5</v>
      </c>
    </row>
    <row r="39" spans="1:41" ht="24">
      <c r="A39" s="231">
        <v>7</v>
      </c>
      <c r="B39" s="242" t="s">
        <v>173</v>
      </c>
      <c r="C39" s="243">
        <v>1049730140</v>
      </c>
      <c r="D39" s="244">
        <v>1</v>
      </c>
      <c r="E39" s="235">
        <v>7</v>
      </c>
      <c r="F39" s="245">
        <v>1104300564717</v>
      </c>
      <c r="G39" s="246">
        <v>2</v>
      </c>
      <c r="H39" s="241">
        <v>99</v>
      </c>
      <c r="I39" s="241"/>
      <c r="J39" s="246">
        <v>0</v>
      </c>
      <c r="K39" s="246">
        <v>0</v>
      </c>
      <c r="L39" s="246">
        <v>0</v>
      </c>
      <c r="M39" s="246">
        <v>0</v>
      </c>
      <c r="N39" s="246">
        <v>1</v>
      </c>
      <c r="O39" s="246">
        <v>0</v>
      </c>
      <c r="P39" s="246">
        <v>0</v>
      </c>
      <c r="Q39" s="246">
        <v>0</v>
      </c>
      <c r="R39" s="246">
        <v>0</v>
      </c>
      <c r="S39" s="246">
        <v>0</v>
      </c>
      <c r="T39" s="246">
        <v>0</v>
      </c>
      <c r="U39" s="246">
        <v>0</v>
      </c>
      <c r="V39" s="246">
        <v>1</v>
      </c>
      <c r="W39" s="246">
        <v>0</v>
      </c>
      <c r="X39" s="246">
        <v>0</v>
      </c>
      <c r="Y39" s="246">
        <v>1</v>
      </c>
      <c r="Z39" s="246">
        <v>0</v>
      </c>
      <c r="AA39" s="246">
        <v>2</v>
      </c>
      <c r="AB39" s="246">
        <v>3</v>
      </c>
      <c r="AC39" s="246">
        <v>2</v>
      </c>
      <c r="AD39" s="241">
        <v>1</v>
      </c>
      <c r="AE39" s="241">
        <v>0</v>
      </c>
      <c r="AF39" s="241">
        <v>0</v>
      </c>
      <c r="AG39" s="241">
        <v>1</v>
      </c>
      <c r="AH39" s="241">
        <v>0</v>
      </c>
      <c r="AI39" s="241">
        <v>0</v>
      </c>
      <c r="AJ39" s="241">
        <v>0</v>
      </c>
      <c r="AK39" s="241">
        <v>0</v>
      </c>
      <c r="AL39" s="241">
        <v>0</v>
      </c>
      <c r="AM39" s="241">
        <v>0</v>
      </c>
      <c r="AN39" s="247">
        <f t="shared" si="6"/>
        <v>12</v>
      </c>
      <c r="AO39" s="240">
        <f t="shared" si="1"/>
        <v>1.8</v>
      </c>
    </row>
    <row r="40" spans="1:41" ht="24">
      <c r="A40" s="241">
        <v>8</v>
      </c>
      <c r="B40" s="242" t="s">
        <v>173</v>
      </c>
      <c r="C40" s="243">
        <v>1049730140</v>
      </c>
      <c r="D40" s="244">
        <v>1</v>
      </c>
      <c r="E40" s="244">
        <v>8</v>
      </c>
      <c r="F40" s="245">
        <v>1490300122360</v>
      </c>
      <c r="G40" s="246">
        <v>2</v>
      </c>
      <c r="H40" s="241">
        <v>99</v>
      </c>
      <c r="I40" s="241"/>
      <c r="J40" s="246">
        <v>1</v>
      </c>
      <c r="K40" s="246">
        <v>1</v>
      </c>
      <c r="L40" s="246">
        <v>0</v>
      </c>
      <c r="M40" s="246">
        <v>0</v>
      </c>
      <c r="N40" s="246">
        <v>0</v>
      </c>
      <c r="O40" s="246">
        <v>0</v>
      </c>
      <c r="P40" s="246">
        <v>1</v>
      </c>
      <c r="Q40" s="246">
        <v>0</v>
      </c>
      <c r="R40" s="246">
        <v>0</v>
      </c>
      <c r="S40" s="246">
        <v>1</v>
      </c>
      <c r="T40" s="246">
        <v>1</v>
      </c>
      <c r="U40" s="246">
        <v>1</v>
      </c>
      <c r="V40" s="246">
        <v>0</v>
      </c>
      <c r="W40" s="246">
        <v>1</v>
      </c>
      <c r="X40" s="246">
        <v>0</v>
      </c>
      <c r="Y40" s="246">
        <v>0</v>
      </c>
      <c r="Z40" s="246">
        <v>1</v>
      </c>
      <c r="AA40" s="246">
        <v>2</v>
      </c>
      <c r="AB40" s="246">
        <v>1</v>
      </c>
      <c r="AC40" s="246">
        <v>0</v>
      </c>
      <c r="AD40" s="241">
        <v>1</v>
      </c>
      <c r="AE40" s="241">
        <v>0</v>
      </c>
      <c r="AF40" s="241">
        <v>1</v>
      </c>
      <c r="AG40" s="241">
        <v>0</v>
      </c>
      <c r="AH40" s="241">
        <v>0</v>
      </c>
      <c r="AI40" s="241">
        <v>0</v>
      </c>
      <c r="AJ40" s="241">
        <v>0</v>
      </c>
      <c r="AK40" s="241">
        <v>0</v>
      </c>
      <c r="AL40" s="241">
        <v>0</v>
      </c>
      <c r="AM40" s="241">
        <v>0</v>
      </c>
      <c r="AN40" s="247">
        <f t="shared" si="6"/>
        <v>13</v>
      </c>
      <c r="AO40" s="240">
        <f t="shared" si="1"/>
        <v>1.95</v>
      </c>
    </row>
    <row r="41" spans="1:41" ht="24">
      <c r="A41" s="231">
        <v>9</v>
      </c>
      <c r="B41" s="242" t="s">
        <v>173</v>
      </c>
      <c r="C41" s="243">
        <v>1049730140</v>
      </c>
      <c r="D41" s="244">
        <v>1</v>
      </c>
      <c r="E41" s="235">
        <v>9</v>
      </c>
      <c r="F41" s="245">
        <v>1490300121541</v>
      </c>
      <c r="G41" s="246">
        <v>2</v>
      </c>
      <c r="H41" s="241">
        <v>99</v>
      </c>
      <c r="I41" s="241"/>
      <c r="J41" s="246">
        <v>1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1</v>
      </c>
      <c r="U41" s="246">
        <v>0</v>
      </c>
      <c r="V41" s="246">
        <v>0</v>
      </c>
      <c r="W41" s="246">
        <v>0</v>
      </c>
      <c r="X41" s="246">
        <v>0</v>
      </c>
      <c r="Y41" s="246">
        <v>0</v>
      </c>
      <c r="Z41" s="246">
        <v>0</v>
      </c>
      <c r="AA41" s="246">
        <v>2</v>
      </c>
      <c r="AB41" s="246">
        <v>1</v>
      </c>
      <c r="AC41" s="246">
        <v>0</v>
      </c>
      <c r="AD41" s="241">
        <v>1</v>
      </c>
      <c r="AE41" s="241">
        <v>0</v>
      </c>
      <c r="AF41" s="241">
        <v>1</v>
      </c>
      <c r="AG41" s="241">
        <v>0</v>
      </c>
      <c r="AH41" s="241">
        <v>0</v>
      </c>
      <c r="AI41" s="241">
        <v>0</v>
      </c>
      <c r="AJ41" s="241">
        <v>0</v>
      </c>
      <c r="AK41" s="241">
        <v>0</v>
      </c>
      <c r="AL41" s="241">
        <v>0</v>
      </c>
      <c r="AM41" s="241">
        <v>0</v>
      </c>
      <c r="AN41" s="247">
        <f t="shared" si="6"/>
        <v>7</v>
      </c>
      <c r="AO41" s="240">
        <f t="shared" si="1"/>
        <v>1.05</v>
      </c>
    </row>
    <row r="42" spans="1:41" ht="24">
      <c r="A42" s="241">
        <v>10</v>
      </c>
      <c r="B42" s="242" t="s">
        <v>173</v>
      </c>
      <c r="C42" s="243">
        <v>1049730140</v>
      </c>
      <c r="D42" s="244">
        <v>1</v>
      </c>
      <c r="E42" s="244">
        <v>10</v>
      </c>
      <c r="F42" s="245">
        <v>1499900365628</v>
      </c>
      <c r="G42" s="246">
        <v>2</v>
      </c>
      <c r="H42" s="241">
        <v>99</v>
      </c>
      <c r="I42" s="241"/>
      <c r="J42" s="246">
        <v>1</v>
      </c>
      <c r="K42" s="246">
        <v>0</v>
      </c>
      <c r="L42" s="246">
        <v>0</v>
      </c>
      <c r="M42" s="246">
        <v>0</v>
      </c>
      <c r="N42" s="246">
        <v>0</v>
      </c>
      <c r="O42" s="246">
        <v>1</v>
      </c>
      <c r="P42" s="246">
        <v>0</v>
      </c>
      <c r="Q42" s="246">
        <v>0</v>
      </c>
      <c r="R42" s="246">
        <v>0</v>
      </c>
      <c r="S42" s="246">
        <v>1</v>
      </c>
      <c r="T42" s="246">
        <v>0</v>
      </c>
      <c r="U42" s="246">
        <v>0</v>
      </c>
      <c r="V42" s="246">
        <v>0</v>
      </c>
      <c r="W42" s="246">
        <v>0</v>
      </c>
      <c r="X42" s="246">
        <v>1</v>
      </c>
      <c r="Y42" s="246">
        <v>0</v>
      </c>
      <c r="Z42" s="246">
        <v>0</v>
      </c>
      <c r="AA42" s="246">
        <v>2</v>
      </c>
      <c r="AB42" s="246">
        <v>1</v>
      </c>
      <c r="AC42" s="246">
        <v>1</v>
      </c>
      <c r="AD42" s="241">
        <v>1</v>
      </c>
      <c r="AE42" s="241">
        <v>0</v>
      </c>
      <c r="AF42" s="241">
        <v>0</v>
      </c>
      <c r="AG42" s="241">
        <v>0</v>
      </c>
      <c r="AH42" s="241">
        <v>0</v>
      </c>
      <c r="AI42" s="241">
        <v>0</v>
      </c>
      <c r="AJ42" s="241">
        <v>0</v>
      </c>
      <c r="AK42" s="241">
        <v>0</v>
      </c>
      <c r="AL42" s="241">
        <v>0</v>
      </c>
      <c r="AM42" s="241">
        <v>2</v>
      </c>
      <c r="AN42" s="247">
        <f t="shared" si="6"/>
        <v>11</v>
      </c>
      <c r="AO42" s="240">
        <f t="shared" si="1"/>
        <v>1.65</v>
      </c>
    </row>
    <row r="43" spans="1:41" ht="24">
      <c r="A43" s="231">
        <v>11</v>
      </c>
      <c r="B43" s="242" t="s">
        <v>173</v>
      </c>
      <c r="C43" s="243">
        <v>1049730140</v>
      </c>
      <c r="D43" s="244">
        <v>1</v>
      </c>
      <c r="E43" s="235">
        <v>11</v>
      </c>
      <c r="F43" s="245">
        <v>1490300119709</v>
      </c>
      <c r="G43" s="246">
        <v>2</v>
      </c>
      <c r="H43" s="241">
        <v>99</v>
      </c>
      <c r="I43" s="241"/>
      <c r="J43" s="246">
        <v>0</v>
      </c>
      <c r="K43" s="246">
        <v>1</v>
      </c>
      <c r="L43" s="246">
        <v>0</v>
      </c>
      <c r="M43" s="246">
        <v>0</v>
      </c>
      <c r="N43" s="246">
        <v>1</v>
      </c>
      <c r="O43" s="246">
        <v>0</v>
      </c>
      <c r="P43" s="246">
        <v>0</v>
      </c>
      <c r="Q43" s="246">
        <v>0</v>
      </c>
      <c r="R43" s="246">
        <v>0</v>
      </c>
      <c r="S43" s="246">
        <v>0</v>
      </c>
      <c r="T43" s="246">
        <v>0</v>
      </c>
      <c r="U43" s="246">
        <v>0</v>
      </c>
      <c r="V43" s="246">
        <v>0</v>
      </c>
      <c r="W43" s="246">
        <v>0</v>
      </c>
      <c r="X43" s="246">
        <v>0</v>
      </c>
      <c r="Y43" s="246">
        <v>0</v>
      </c>
      <c r="Z43" s="246">
        <v>0</v>
      </c>
      <c r="AA43" s="246">
        <v>2</v>
      </c>
      <c r="AB43" s="246">
        <v>1</v>
      </c>
      <c r="AC43" s="246">
        <v>1</v>
      </c>
      <c r="AD43" s="241">
        <v>0</v>
      </c>
      <c r="AE43" s="241">
        <v>0</v>
      </c>
      <c r="AF43" s="241">
        <v>0</v>
      </c>
      <c r="AG43" s="241">
        <v>0</v>
      </c>
      <c r="AH43" s="241">
        <v>0</v>
      </c>
      <c r="AI43" s="241">
        <v>1</v>
      </c>
      <c r="AJ43" s="241">
        <v>0</v>
      </c>
      <c r="AK43" s="241">
        <v>0</v>
      </c>
      <c r="AL43" s="241">
        <v>0</v>
      </c>
      <c r="AM43" s="241">
        <v>0</v>
      </c>
      <c r="AN43" s="247">
        <f t="shared" si="6"/>
        <v>7</v>
      </c>
      <c r="AO43" s="240">
        <f t="shared" si="1"/>
        <v>1.05</v>
      </c>
    </row>
    <row r="44" spans="1:41" ht="24">
      <c r="A44" s="241">
        <v>12</v>
      </c>
      <c r="B44" s="242" t="s">
        <v>173</v>
      </c>
      <c r="C44" s="243">
        <v>1049730140</v>
      </c>
      <c r="D44" s="244">
        <v>1</v>
      </c>
      <c r="E44" s="244">
        <v>12</v>
      </c>
      <c r="F44" s="245">
        <v>1104000068030</v>
      </c>
      <c r="G44" s="246">
        <v>2</v>
      </c>
      <c r="H44" s="241">
        <v>99</v>
      </c>
      <c r="I44" s="241"/>
      <c r="J44" s="246">
        <v>0</v>
      </c>
      <c r="K44" s="246">
        <v>0</v>
      </c>
      <c r="L44" s="246">
        <v>0</v>
      </c>
      <c r="M44" s="246">
        <v>1</v>
      </c>
      <c r="N44" s="246">
        <v>0</v>
      </c>
      <c r="O44" s="246">
        <v>0</v>
      </c>
      <c r="P44" s="246">
        <v>1</v>
      </c>
      <c r="Q44" s="246">
        <v>0</v>
      </c>
      <c r="R44" s="246">
        <v>0</v>
      </c>
      <c r="S44" s="246">
        <v>0</v>
      </c>
      <c r="T44" s="246">
        <v>1</v>
      </c>
      <c r="U44" s="246">
        <v>0</v>
      </c>
      <c r="V44" s="246">
        <v>0</v>
      </c>
      <c r="W44" s="246">
        <v>0</v>
      </c>
      <c r="X44" s="246">
        <v>0</v>
      </c>
      <c r="Y44" s="246">
        <v>0</v>
      </c>
      <c r="Z44" s="246">
        <v>0</v>
      </c>
      <c r="AA44" s="246">
        <v>2</v>
      </c>
      <c r="AB44" s="246">
        <v>2</v>
      </c>
      <c r="AC44" s="246">
        <v>2</v>
      </c>
      <c r="AD44" s="241">
        <v>1</v>
      </c>
      <c r="AE44" s="241">
        <v>0</v>
      </c>
      <c r="AF44" s="241">
        <v>0</v>
      </c>
      <c r="AG44" s="241">
        <v>1</v>
      </c>
      <c r="AH44" s="241">
        <v>0</v>
      </c>
      <c r="AI44" s="241">
        <v>0</v>
      </c>
      <c r="AJ44" s="241">
        <v>0</v>
      </c>
      <c r="AK44" s="241">
        <v>0</v>
      </c>
      <c r="AL44" s="241">
        <v>0</v>
      </c>
      <c r="AM44" s="241">
        <v>2</v>
      </c>
      <c r="AN44" s="247">
        <f t="shared" si="6"/>
        <v>13</v>
      </c>
      <c r="AO44" s="240">
        <f t="shared" si="1"/>
        <v>1.95</v>
      </c>
    </row>
    <row r="45" spans="1:41" ht="24">
      <c r="A45" s="248"/>
      <c r="B45" s="249"/>
      <c r="C45" s="250"/>
      <c r="D45" s="251"/>
      <c r="E45" s="251"/>
      <c r="F45" s="252"/>
      <c r="G45" s="253"/>
      <c r="H45" s="231"/>
      <c r="I45" s="231"/>
      <c r="J45" s="254">
        <f aca="true" t="shared" si="7" ref="J45:AM45">AVERAGE(J33:J44)</f>
        <v>0.3333333333333333</v>
      </c>
      <c r="K45" s="254">
        <f t="shared" si="7"/>
        <v>0.16666666666666666</v>
      </c>
      <c r="L45" s="254">
        <f t="shared" si="7"/>
        <v>0.08333333333333333</v>
      </c>
      <c r="M45" s="254">
        <f t="shared" si="7"/>
        <v>0.3333333333333333</v>
      </c>
      <c r="N45" s="254">
        <f t="shared" si="7"/>
        <v>0.25</v>
      </c>
      <c r="O45" s="254">
        <f t="shared" si="7"/>
        <v>0.16666666666666666</v>
      </c>
      <c r="P45" s="254">
        <f t="shared" si="7"/>
        <v>0.25</v>
      </c>
      <c r="Q45" s="254">
        <f t="shared" si="7"/>
        <v>0.08333333333333333</v>
      </c>
      <c r="R45" s="254">
        <f t="shared" si="7"/>
        <v>0.16666666666666666</v>
      </c>
      <c r="S45" s="254">
        <f t="shared" si="7"/>
        <v>0.45454545454545453</v>
      </c>
      <c r="T45" s="254">
        <f t="shared" si="7"/>
        <v>0.5833333333333334</v>
      </c>
      <c r="U45" s="254">
        <f t="shared" si="7"/>
        <v>0.08333333333333333</v>
      </c>
      <c r="V45" s="254">
        <f t="shared" si="7"/>
        <v>0.25</v>
      </c>
      <c r="W45" s="254">
        <f t="shared" si="7"/>
        <v>0.08333333333333333</v>
      </c>
      <c r="X45" s="254">
        <f t="shared" si="7"/>
        <v>0.08333333333333333</v>
      </c>
      <c r="Y45" s="254">
        <f t="shared" si="7"/>
        <v>0.25</v>
      </c>
      <c r="Z45" s="254">
        <f t="shared" si="7"/>
        <v>0.16666666666666666</v>
      </c>
      <c r="AA45" s="254">
        <f t="shared" si="7"/>
        <v>1.75</v>
      </c>
      <c r="AB45" s="254">
        <f t="shared" si="7"/>
        <v>1.1666666666666667</v>
      </c>
      <c r="AC45" s="254">
        <f t="shared" si="7"/>
        <v>1.3333333333333333</v>
      </c>
      <c r="AD45" s="254">
        <f t="shared" si="7"/>
        <v>1</v>
      </c>
      <c r="AE45" s="254">
        <f t="shared" si="7"/>
        <v>0</v>
      </c>
      <c r="AF45" s="254">
        <f t="shared" si="7"/>
        <v>0.16666666666666666</v>
      </c>
      <c r="AG45" s="254">
        <f t="shared" si="7"/>
        <v>0.5</v>
      </c>
      <c r="AH45" s="254">
        <f t="shared" si="7"/>
        <v>0</v>
      </c>
      <c r="AI45" s="254">
        <f t="shared" si="7"/>
        <v>0.3333333333333333</v>
      </c>
      <c r="AJ45" s="254">
        <f t="shared" si="7"/>
        <v>0</v>
      </c>
      <c r="AK45" s="254">
        <f t="shared" si="7"/>
        <v>0.08333333333333333</v>
      </c>
      <c r="AL45" s="254">
        <f t="shared" si="7"/>
        <v>0</v>
      </c>
      <c r="AM45" s="254">
        <f t="shared" si="7"/>
        <v>0.75</v>
      </c>
      <c r="AN45" s="254">
        <f>AVERAGE(AN33:AN44)</f>
        <v>10.833333333333334</v>
      </c>
      <c r="AO45" s="255" t="s">
        <v>307</v>
      </c>
    </row>
    <row r="46" spans="1:41" ht="24">
      <c r="A46" s="248"/>
      <c r="B46" s="249"/>
      <c r="C46" s="250"/>
      <c r="D46" s="251"/>
      <c r="E46" s="251"/>
      <c r="F46" s="252"/>
      <c r="G46" s="253"/>
      <c r="H46" s="231"/>
      <c r="I46" s="231"/>
      <c r="J46" s="254">
        <f aca="true" t="shared" si="8" ref="J46:AM46">STDEV(J33:J44)</f>
        <v>0.49236596391733095</v>
      </c>
      <c r="K46" s="254">
        <f t="shared" si="8"/>
        <v>0.3892494720807615</v>
      </c>
      <c r="L46" s="254">
        <f t="shared" si="8"/>
        <v>0.28867513459481287</v>
      </c>
      <c r="M46" s="254">
        <f t="shared" si="8"/>
        <v>0.49236596391733095</v>
      </c>
      <c r="N46" s="254">
        <f t="shared" si="8"/>
        <v>0.45226701686664544</v>
      </c>
      <c r="O46" s="254">
        <f t="shared" si="8"/>
        <v>0.3892494720807615</v>
      </c>
      <c r="P46" s="254">
        <f t="shared" si="8"/>
        <v>0.45226701686664544</v>
      </c>
      <c r="Q46" s="254">
        <f t="shared" si="8"/>
        <v>0.28867513459481287</v>
      </c>
      <c r="R46" s="254">
        <f t="shared" si="8"/>
        <v>0.3892494720807615</v>
      </c>
      <c r="S46" s="254">
        <f t="shared" si="8"/>
        <v>0.5222329678670935</v>
      </c>
      <c r="T46" s="254">
        <f t="shared" si="8"/>
        <v>0.5149286505444373</v>
      </c>
      <c r="U46" s="254">
        <f t="shared" si="8"/>
        <v>0.28867513459481287</v>
      </c>
      <c r="V46" s="254">
        <f t="shared" si="8"/>
        <v>0.45226701686664544</v>
      </c>
      <c r="W46" s="254">
        <f t="shared" si="8"/>
        <v>0.28867513459481287</v>
      </c>
      <c r="X46" s="254">
        <f t="shared" si="8"/>
        <v>0.28867513459481287</v>
      </c>
      <c r="Y46" s="254">
        <f t="shared" si="8"/>
        <v>0.45226701686664544</v>
      </c>
      <c r="Z46" s="254">
        <f t="shared" si="8"/>
        <v>0.3892494720807615</v>
      </c>
      <c r="AA46" s="254">
        <f t="shared" si="8"/>
        <v>0.7537783614444091</v>
      </c>
      <c r="AB46" s="254">
        <f t="shared" si="8"/>
        <v>0.834847109936722</v>
      </c>
      <c r="AC46" s="254">
        <f t="shared" si="8"/>
        <v>1.1547005383792517</v>
      </c>
      <c r="AD46" s="254">
        <f t="shared" si="8"/>
        <v>0.8528028654224418</v>
      </c>
      <c r="AE46" s="254">
        <f t="shared" si="8"/>
        <v>0</v>
      </c>
      <c r="AF46" s="254">
        <f t="shared" si="8"/>
        <v>0.3892494720807615</v>
      </c>
      <c r="AG46" s="254">
        <f t="shared" si="8"/>
        <v>0.5222329678670935</v>
      </c>
      <c r="AH46" s="254">
        <f t="shared" si="8"/>
        <v>0</v>
      </c>
      <c r="AI46" s="254">
        <f t="shared" si="8"/>
        <v>0.49236596391733095</v>
      </c>
      <c r="AJ46" s="254">
        <f t="shared" si="8"/>
        <v>0</v>
      </c>
      <c r="AK46" s="254">
        <f t="shared" si="8"/>
        <v>0.28867513459481287</v>
      </c>
      <c r="AL46" s="254">
        <f t="shared" si="8"/>
        <v>0</v>
      </c>
      <c r="AM46" s="254">
        <f t="shared" si="8"/>
        <v>1.1381803659589922</v>
      </c>
      <c r="AN46" s="254">
        <f>STDEV(AN33:AN44)</f>
        <v>2.8230651727682408</v>
      </c>
      <c r="AO46" s="256" t="s">
        <v>308</v>
      </c>
    </row>
    <row r="47" spans="1:41" ht="24">
      <c r="A47" s="257">
        <v>1</v>
      </c>
      <c r="B47" s="77" t="s">
        <v>164</v>
      </c>
      <c r="C47" s="77">
        <v>1049730142</v>
      </c>
      <c r="D47" s="258">
        <v>1</v>
      </c>
      <c r="E47" s="258">
        <v>1</v>
      </c>
      <c r="F47" s="259">
        <v>1499900363099</v>
      </c>
      <c r="G47" s="258">
        <v>1</v>
      </c>
      <c r="H47" s="77">
        <v>99</v>
      </c>
      <c r="I47" s="77"/>
      <c r="J47" s="258">
        <v>0</v>
      </c>
      <c r="K47" s="258">
        <v>0</v>
      </c>
      <c r="L47" s="258">
        <v>0</v>
      </c>
      <c r="M47" s="258">
        <v>0</v>
      </c>
      <c r="N47" s="258">
        <v>1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58">
        <v>1</v>
      </c>
      <c r="U47" s="258">
        <v>0</v>
      </c>
      <c r="V47" s="258">
        <v>0</v>
      </c>
      <c r="W47" s="258">
        <v>0</v>
      </c>
      <c r="X47" s="258">
        <v>0</v>
      </c>
      <c r="Y47" s="258">
        <v>0</v>
      </c>
      <c r="Z47" s="258">
        <v>0</v>
      </c>
      <c r="AA47" s="258">
        <v>1</v>
      </c>
      <c r="AB47" s="258">
        <v>0</v>
      </c>
      <c r="AC47" s="258">
        <v>3</v>
      </c>
      <c r="AD47" s="77">
        <v>1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3</v>
      </c>
      <c r="AN47" s="260">
        <v>10</v>
      </c>
      <c r="AO47" s="261">
        <f t="shared" si="1"/>
        <v>1.5</v>
      </c>
    </row>
    <row r="48" spans="1:41" ht="24">
      <c r="A48" s="257">
        <v>2</v>
      </c>
      <c r="B48" s="262" t="s">
        <v>164</v>
      </c>
      <c r="C48" s="262">
        <v>1049730142</v>
      </c>
      <c r="D48" s="263">
        <v>1</v>
      </c>
      <c r="E48" s="263">
        <v>2</v>
      </c>
      <c r="F48" s="264">
        <v>1490300120677</v>
      </c>
      <c r="G48" s="263">
        <v>1</v>
      </c>
      <c r="H48" s="262">
        <v>99</v>
      </c>
      <c r="I48" s="262"/>
      <c r="J48" s="263">
        <v>1</v>
      </c>
      <c r="K48" s="263">
        <v>0</v>
      </c>
      <c r="L48" s="263">
        <v>1</v>
      </c>
      <c r="M48" s="263">
        <v>0</v>
      </c>
      <c r="N48" s="263">
        <v>1</v>
      </c>
      <c r="O48" s="263">
        <v>0</v>
      </c>
      <c r="P48" s="263">
        <v>1</v>
      </c>
      <c r="Q48" s="263">
        <v>0</v>
      </c>
      <c r="R48" s="263">
        <v>0</v>
      </c>
      <c r="S48" s="263">
        <v>0</v>
      </c>
      <c r="T48" s="263">
        <v>1</v>
      </c>
      <c r="U48" s="263">
        <v>0</v>
      </c>
      <c r="V48" s="263">
        <v>0</v>
      </c>
      <c r="W48" s="263">
        <v>1</v>
      </c>
      <c r="X48" s="263">
        <v>0</v>
      </c>
      <c r="Y48" s="263">
        <v>0</v>
      </c>
      <c r="Z48" s="263">
        <v>0</v>
      </c>
      <c r="AA48" s="263">
        <v>1</v>
      </c>
      <c r="AB48" s="263">
        <v>0</v>
      </c>
      <c r="AC48" s="263">
        <v>3</v>
      </c>
      <c r="AD48" s="262">
        <v>3</v>
      </c>
      <c r="AE48" s="262">
        <v>0</v>
      </c>
      <c r="AF48" s="262">
        <v>0</v>
      </c>
      <c r="AG48" s="262">
        <v>0</v>
      </c>
      <c r="AH48" s="262">
        <v>0</v>
      </c>
      <c r="AI48" s="262">
        <v>0</v>
      </c>
      <c r="AJ48" s="262">
        <v>0</v>
      </c>
      <c r="AK48" s="262">
        <v>0</v>
      </c>
      <c r="AL48" s="262">
        <v>0</v>
      </c>
      <c r="AM48" s="262">
        <v>3</v>
      </c>
      <c r="AN48" s="265">
        <v>13</v>
      </c>
      <c r="AO48" s="261">
        <f t="shared" si="1"/>
        <v>1.95</v>
      </c>
    </row>
    <row r="49" spans="1:41" ht="24">
      <c r="A49" s="257">
        <v>3</v>
      </c>
      <c r="B49" s="262" t="s">
        <v>164</v>
      </c>
      <c r="C49" s="262">
        <v>1049730142</v>
      </c>
      <c r="D49" s="258">
        <v>1</v>
      </c>
      <c r="E49" s="258">
        <v>3</v>
      </c>
      <c r="F49" s="264">
        <v>1490300122114</v>
      </c>
      <c r="G49" s="263">
        <v>1</v>
      </c>
      <c r="H49" s="262">
        <v>99</v>
      </c>
      <c r="I49" s="262"/>
      <c r="J49" s="263">
        <v>0</v>
      </c>
      <c r="K49" s="263">
        <v>0</v>
      </c>
      <c r="L49" s="263">
        <v>0</v>
      </c>
      <c r="M49" s="263">
        <v>1</v>
      </c>
      <c r="N49" s="263">
        <v>1</v>
      </c>
      <c r="O49" s="263">
        <v>0</v>
      </c>
      <c r="P49" s="263">
        <v>1</v>
      </c>
      <c r="Q49" s="263">
        <v>0</v>
      </c>
      <c r="R49" s="263">
        <v>0</v>
      </c>
      <c r="S49" s="263">
        <v>0</v>
      </c>
      <c r="T49" s="263">
        <v>1</v>
      </c>
      <c r="U49" s="263">
        <v>1</v>
      </c>
      <c r="V49" s="263">
        <v>1</v>
      </c>
      <c r="W49" s="263">
        <v>1</v>
      </c>
      <c r="X49" s="263">
        <v>0</v>
      </c>
      <c r="Y49" s="263">
        <v>0</v>
      </c>
      <c r="Z49" s="263">
        <v>0</v>
      </c>
      <c r="AA49" s="263">
        <v>0</v>
      </c>
      <c r="AB49" s="263">
        <v>1</v>
      </c>
      <c r="AC49" s="263">
        <v>2</v>
      </c>
      <c r="AD49" s="262">
        <v>1</v>
      </c>
      <c r="AE49" s="262">
        <v>0</v>
      </c>
      <c r="AF49" s="262">
        <v>0</v>
      </c>
      <c r="AG49" s="262">
        <v>0</v>
      </c>
      <c r="AH49" s="262">
        <v>0</v>
      </c>
      <c r="AI49" s="262">
        <v>0</v>
      </c>
      <c r="AJ49" s="262">
        <v>0</v>
      </c>
      <c r="AK49" s="262">
        <v>1</v>
      </c>
      <c r="AL49" s="262">
        <v>1</v>
      </c>
      <c r="AM49" s="262">
        <v>3</v>
      </c>
      <c r="AN49" s="265">
        <v>17</v>
      </c>
      <c r="AO49" s="261">
        <f t="shared" si="1"/>
        <v>2.55</v>
      </c>
    </row>
    <row r="50" spans="1:41" ht="24">
      <c r="A50" s="257">
        <v>4</v>
      </c>
      <c r="B50" s="262" t="s">
        <v>164</v>
      </c>
      <c r="C50" s="262">
        <v>1049730142</v>
      </c>
      <c r="D50" s="263">
        <v>1</v>
      </c>
      <c r="E50" s="263">
        <v>4</v>
      </c>
      <c r="F50" s="264">
        <v>1490300120057</v>
      </c>
      <c r="G50" s="263">
        <v>1</v>
      </c>
      <c r="H50" s="262">
        <v>99</v>
      </c>
      <c r="I50" s="262"/>
      <c r="J50" s="263">
        <v>1</v>
      </c>
      <c r="K50" s="263">
        <v>0</v>
      </c>
      <c r="L50" s="263">
        <v>1</v>
      </c>
      <c r="M50" s="263">
        <v>1</v>
      </c>
      <c r="N50" s="263">
        <v>0</v>
      </c>
      <c r="O50" s="263">
        <v>1</v>
      </c>
      <c r="P50" s="263">
        <v>0</v>
      </c>
      <c r="Q50" s="263">
        <v>0</v>
      </c>
      <c r="R50" s="263">
        <v>1</v>
      </c>
      <c r="S50" s="263">
        <v>0</v>
      </c>
      <c r="T50" s="263">
        <v>1</v>
      </c>
      <c r="U50" s="263">
        <v>1</v>
      </c>
      <c r="V50" s="263">
        <v>0</v>
      </c>
      <c r="W50" s="263">
        <v>0</v>
      </c>
      <c r="X50" s="263">
        <v>0</v>
      </c>
      <c r="Y50" s="263">
        <v>1</v>
      </c>
      <c r="Z50" s="263">
        <v>0</v>
      </c>
      <c r="AA50" s="263">
        <v>0</v>
      </c>
      <c r="AB50" s="263">
        <v>2</v>
      </c>
      <c r="AC50" s="263">
        <v>3</v>
      </c>
      <c r="AD50" s="262">
        <v>1</v>
      </c>
      <c r="AE50" s="262">
        <v>0</v>
      </c>
      <c r="AF50" s="262">
        <v>1</v>
      </c>
      <c r="AG50" s="262">
        <v>1</v>
      </c>
      <c r="AH50" s="262">
        <v>0</v>
      </c>
      <c r="AI50" s="262">
        <v>0</v>
      </c>
      <c r="AJ50" s="262">
        <v>0</v>
      </c>
      <c r="AK50" s="262">
        <v>0</v>
      </c>
      <c r="AL50" s="262">
        <v>0</v>
      </c>
      <c r="AM50" s="262">
        <v>3</v>
      </c>
      <c r="AN50" s="265">
        <v>19</v>
      </c>
      <c r="AO50" s="261">
        <f t="shared" si="1"/>
        <v>2.85</v>
      </c>
    </row>
    <row r="51" spans="1:41" ht="24">
      <c r="A51" s="257">
        <v>5</v>
      </c>
      <c r="B51" s="262" t="s">
        <v>164</v>
      </c>
      <c r="C51" s="262">
        <v>1049730142</v>
      </c>
      <c r="D51" s="263">
        <v>1</v>
      </c>
      <c r="E51" s="258">
        <v>5</v>
      </c>
      <c r="F51" s="264">
        <v>1490300121282</v>
      </c>
      <c r="G51" s="263">
        <v>1</v>
      </c>
      <c r="H51" s="262">
        <v>99</v>
      </c>
      <c r="I51" s="262"/>
      <c r="J51" s="263">
        <v>0</v>
      </c>
      <c r="K51" s="263">
        <v>1</v>
      </c>
      <c r="L51" s="263">
        <v>0</v>
      </c>
      <c r="M51" s="263">
        <v>0</v>
      </c>
      <c r="N51" s="263">
        <v>0</v>
      </c>
      <c r="O51" s="263">
        <v>0</v>
      </c>
      <c r="P51" s="263">
        <v>0</v>
      </c>
      <c r="Q51" s="263">
        <v>0</v>
      </c>
      <c r="R51" s="263">
        <v>0</v>
      </c>
      <c r="S51" s="263">
        <v>0</v>
      </c>
      <c r="T51" s="263">
        <v>1</v>
      </c>
      <c r="U51" s="263">
        <v>0</v>
      </c>
      <c r="V51" s="263">
        <v>1</v>
      </c>
      <c r="W51" s="263">
        <v>0</v>
      </c>
      <c r="X51" s="263">
        <v>0</v>
      </c>
      <c r="Y51" s="263">
        <v>0</v>
      </c>
      <c r="Z51" s="263">
        <v>0</v>
      </c>
      <c r="AA51" s="263">
        <v>1</v>
      </c>
      <c r="AB51" s="263">
        <v>2</v>
      </c>
      <c r="AC51" s="263">
        <v>2</v>
      </c>
      <c r="AD51" s="262">
        <v>0</v>
      </c>
      <c r="AE51" s="262">
        <v>0</v>
      </c>
      <c r="AF51" s="262">
        <v>0</v>
      </c>
      <c r="AG51" s="262">
        <v>0</v>
      </c>
      <c r="AH51" s="262">
        <v>0</v>
      </c>
      <c r="AI51" s="262">
        <v>0</v>
      </c>
      <c r="AJ51" s="262">
        <v>0</v>
      </c>
      <c r="AK51" s="262">
        <v>0</v>
      </c>
      <c r="AL51" s="262">
        <v>0</v>
      </c>
      <c r="AM51" s="262">
        <v>0</v>
      </c>
      <c r="AN51" s="265">
        <v>8</v>
      </c>
      <c r="AO51" s="261">
        <f t="shared" si="1"/>
        <v>1.2</v>
      </c>
    </row>
    <row r="52" spans="1:41" ht="24">
      <c r="A52" s="257">
        <v>6</v>
      </c>
      <c r="B52" s="262" t="s">
        <v>164</v>
      </c>
      <c r="C52" s="262">
        <v>1049730142</v>
      </c>
      <c r="D52" s="258">
        <v>1</v>
      </c>
      <c r="E52" s="263">
        <v>6</v>
      </c>
      <c r="F52" s="264">
        <v>1490300122599</v>
      </c>
      <c r="G52" s="263">
        <v>1</v>
      </c>
      <c r="H52" s="262" t="s">
        <v>302</v>
      </c>
      <c r="I52" s="262"/>
      <c r="J52" s="263">
        <v>1</v>
      </c>
      <c r="K52" s="263">
        <v>0</v>
      </c>
      <c r="L52" s="263">
        <v>0</v>
      </c>
      <c r="M52" s="263">
        <v>0</v>
      </c>
      <c r="N52" s="263">
        <v>0</v>
      </c>
      <c r="O52" s="263">
        <v>1</v>
      </c>
      <c r="P52" s="263">
        <v>0</v>
      </c>
      <c r="Q52" s="263">
        <v>0</v>
      </c>
      <c r="R52" s="263">
        <v>0</v>
      </c>
      <c r="S52" s="263">
        <v>0</v>
      </c>
      <c r="T52" s="263">
        <v>0</v>
      </c>
      <c r="U52" s="263">
        <v>1</v>
      </c>
      <c r="V52" s="263">
        <v>0</v>
      </c>
      <c r="W52" s="263">
        <v>0</v>
      </c>
      <c r="X52" s="263">
        <v>0</v>
      </c>
      <c r="Y52" s="263">
        <v>0</v>
      </c>
      <c r="Z52" s="263">
        <v>0</v>
      </c>
      <c r="AA52" s="263">
        <v>0</v>
      </c>
      <c r="AB52" s="263">
        <v>2</v>
      </c>
      <c r="AC52" s="263">
        <v>0</v>
      </c>
      <c r="AD52" s="262">
        <v>0</v>
      </c>
      <c r="AE52" s="262">
        <v>0</v>
      </c>
      <c r="AF52" s="262">
        <v>0</v>
      </c>
      <c r="AG52" s="262">
        <v>0</v>
      </c>
      <c r="AH52" s="262">
        <v>0</v>
      </c>
      <c r="AI52" s="262">
        <v>0</v>
      </c>
      <c r="AJ52" s="262">
        <v>0</v>
      </c>
      <c r="AK52" s="262">
        <v>0</v>
      </c>
      <c r="AL52" s="262">
        <v>0</v>
      </c>
      <c r="AM52" s="262">
        <v>0</v>
      </c>
      <c r="AN52" s="265">
        <v>5</v>
      </c>
      <c r="AO52" s="261">
        <f t="shared" si="1"/>
        <v>0.75</v>
      </c>
    </row>
    <row r="53" spans="1:41" ht="24">
      <c r="A53" s="257">
        <v>7</v>
      </c>
      <c r="B53" s="262" t="s">
        <v>164</v>
      </c>
      <c r="C53" s="262">
        <v>1049730142</v>
      </c>
      <c r="D53" s="263">
        <v>1</v>
      </c>
      <c r="E53" s="258">
        <v>7</v>
      </c>
      <c r="F53" s="264">
        <v>1490300123044</v>
      </c>
      <c r="G53" s="263">
        <v>1</v>
      </c>
      <c r="H53" s="262" t="s">
        <v>302</v>
      </c>
      <c r="I53" s="262"/>
      <c r="J53" s="263">
        <v>0</v>
      </c>
      <c r="K53" s="263">
        <v>0</v>
      </c>
      <c r="L53" s="263">
        <v>0</v>
      </c>
      <c r="M53" s="263">
        <v>0</v>
      </c>
      <c r="N53" s="263">
        <v>0</v>
      </c>
      <c r="O53" s="263">
        <v>1</v>
      </c>
      <c r="P53" s="263">
        <v>1</v>
      </c>
      <c r="Q53" s="263">
        <v>0</v>
      </c>
      <c r="R53" s="263">
        <v>0</v>
      </c>
      <c r="S53" s="263">
        <v>0</v>
      </c>
      <c r="T53" s="263">
        <v>0</v>
      </c>
      <c r="U53" s="263">
        <v>0</v>
      </c>
      <c r="V53" s="263">
        <v>0</v>
      </c>
      <c r="W53" s="263">
        <v>0</v>
      </c>
      <c r="X53" s="263">
        <v>0</v>
      </c>
      <c r="Y53" s="263">
        <v>0</v>
      </c>
      <c r="Z53" s="263">
        <v>0</v>
      </c>
      <c r="AA53" s="263">
        <v>1</v>
      </c>
      <c r="AB53" s="263">
        <v>0</v>
      </c>
      <c r="AC53" s="263">
        <v>0</v>
      </c>
      <c r="AD53" s="262">
        <v>1</v>
      </c>
      <c r="AE53" s="262">
        <v>0</v>
      </c>
      <c r="AF53" s="262">
        <v>0</v>
      </c>
      <c r="AG53" s="262">
        <v>0</v>
      </c>
      <c r="AH53" s="262">
        <v>0</v>
      </c>
      <c r="AI53" s="262">
        <v>0</v>
      </c>
      <c r="AJ53" s="262">
        <v>0</v>
      </c>
      <c r="AK53" s="262">
        <v>0</v>
      </c>
      <c r="AL53" s="262">
        <v>0</v>
      </c>
      <c r="AM53" s="262">
        <v>0</v>
      </c>
      <c r="AN53" s="265">
        <v>4</v>
      </c>
      <c r="AO53" s="261">
        <f t="shared" si="1"/>
        <v>0.6</v>
      </c>
    </row>
    <row r="54" spans="1:41" ht="24">
      <c r="A54" s="257">
        <v>8</v>
      </c>
      <c r="B54" s="262" t="s">
        <v>164</v>
      </c>
      <c r="C54" s="262">
        <v>1049730142</v>
      </c>
      <c r="D54" s="263">
        <v>1</v>
      </c>
      <c r="E54" s="263">
        <v>8</v>
      </c>
      <c r="F54" s="264">
        <v>1490300123137</v>
      </c>
      <c r="G54" s="263">
        <v>1</v>
      </c>
      <c r="H54" s="262" t="s">
        <v>302</v>
      </c>
      <c r="I54" s="262"/>
      <c r="J54" s="263">
        <v>0</v>
      </c>
      <c r="K54" s="263">
        <v>0</v>
      </c>
      <c r="L54" s="263">
        <v>0</v>
      </c>
      <c r="M54" s="263">
        <v>1</v>
      </c>
      <c r="N54" s="263">
        <v>0</v>
      </c>
      <c r="O54" s="263">
        <v>1</v>
      </c>
      <c r="P54" s="263">
        <v>0</v>
      </c>
      <c r="Q54" s="263">
        <v>0</v>
      </c>
      <c r="R54" s="263">
        <v>0</v>
      </c>
      <c r="S54" s="263">
        <v>0</v>
      </c>
      <c r="T54" s="263">
        <v>1</v>
      </c>
      <c r="U54" s="263">
        <v>0</v>
      </c>
      <c r="V54" s="263">
        <v>1</v>
      </c>
      <c r="W54" s="263">
        <v>0</v>
      </c>
      <c r="X54" s="263">
        <v>0</v>
      </c>
      <c r="Y54" s="263">
        <v>0</v>
      </c>
      <c r="Z54" s="263">
        <v>0</v>
      </c>
      <c r="AA54" s="263">
        <v>2</v>
      </c>
      <c r="AB54" s="263">
        <v>2</v>
      </c>
      <c r="AC54" s="263">
        <v>0</v>
      </c>
      <c r="AD54" s="262">
        <v>0</v>
      </c>
      <c r="AE54" s="262">
        <v>0</v>
      </c>
      <c r="AF54" s="262">
        <v>0</v>
      </c>
      <c r="AG54" s="262">
        <v>0</v>
      </c>
      <c r="AH54" s="262">
        <v>0</v>
      </c>
      <c r="AI54" s="262">
        <v>0</v>
      </c>
      <c r="AJ54" s="262">
        <v>0</v>
      </c>
      <c r="AK54" s="262">
        <v>0</v>
      </c>
      <c r="AL54" s="262">
        <v>0</v>
      </c>
      <c r="AM54" s="262">
        <v>1</v>
      </c>
      <c r="AN54" s="265">
        <v>11</v>
      </c>
      <c r="AO54" s="261">
        <f t="shared" si="1"/>
        <v>1.65</v>
      </c>
    </row>
    <row r="55" spans="1:41" ht="24">
      <c r="A55" s="257">
        <v>9</v>
      </c>
      <c r="B55" s="262" t="s">
        <v>164</v>
      </c>
      <c r="C55" s="262">
        <v>1049730142</v>
      </c>
      <c r="D55" s="258">
        <v>1</v>
      </c>
      <c r="E55" s="258">
        <v>9</v>
      </c>
      <c r="F55" s="264">
        <v>1490300123145</v>
      </c>
      <c r="G55" s="263">
        <v>1</v>
      </c>
      <c r="H55" s="262" t="s">
        <v>302</v>
      </c>
      <c r="I55" s="262"/>
      <c r="J55" s="263">
        <v>0</v>
      </c>
      <c r="K55" s="263">
        <v>1</v>
      </c>
      <c r="L55" s="263">
        <v>0</v>
      </c>
      <c r="M55" s="263">
        <v>0</v>
      </c>
      <c r="N55" s="263">
        <v>1</v>
      </c>
      <c r="O55" s="263">
        <v>0</v>
      </c>
      <c r="P55" s="263">
        <v>1</v>
      </c>
      <c r="Q55" s="263">
        <v>0</v>
      </c>
      <c r="R55" s="263">
        <v>0</v>
      </c>
      <c r="S55" s="263">
        <v>1</v>
      </c>
      <c r="T55" s="263">
        <v>0</v>
      </c>
      <c r="U55" s="263">
        <v>1</v>
      </c>
      <c r="V55" s="263">
        <v>0</v>
      </c>
      <c r="W55" s="263">
        <v>1</v>
      </c>
      <c r="X55" s="263">
        <v>0</v>
      </c>
      <c r="Y55" s="263">
        <v>0</v>
      </c>
      <c r="Z55" s="263">
        <v>0</v>
      </c>
      <c r="AA55" s="263">
        <v>1</v>
      </c>
      <c r="AB55" s="263">
        <v>3</v>
      </c>
      <c r="AC55" s="263">
        <v>2</v>
      </c>
      <c r="AD55" s="262">
        <v>0</v>
      </c>
      <c r="AE55" s="262">
        <v>0</v>
      </c>
      <c r="AF55" s="262">
        <v>0</v>
      </c>
      <c r="AG55" s="262">
        <v>0</v>
      </c>
      <c r="AH55" s="262">
        <v>0</v>
      </c>
      <c r="AI55" s="262">
        <v>0</v>
      </c>
      <c r="AJ55" s="262">
        <v>0</v>
      </c>
      <c r="AK55" s="262">
        <v>0</v>
      </c>
      <c r="AL55" s="262">
        <v>0</v>
      </c>
      <c r="AM55" s="262">
        <v>1</v>
      </c>
      <c r="AN55" s="265">
        <v>13</v>
      </c>
      <c r="AO55" s="261">
        <f t="shared" si="1"/>
        <v>1.95</v>
      </c>
    </row>
    <row r="56" spans="1:41" ht="24">
      <c r="A56" s="257">
        <v>10</v>
      </c>
      <c r="B56" s="262" t="s">
        <v>164</v>
      </c>
      <c r="C56" s="262">
        <v>1049730142</v>
      </c>
      <c r="D56" s="263">
        <v>1</v>
      </c>
      <c r="E56" s="263">
        <v>10</v>
      </c>
      <c r="F56" s="264">
        <v>1102003434256</v>
      </c>
      <c r="G56" s="263">
        <v>1</v>
      </c>
      <c r="H56" s="262">
        <v>99</v>
      </c>
      <c r="I56" s="262"/>
      <c r="J56" s="263">
        <v>1</v>
      </c>
      <c r="K56" s="263">
        <v>0</v>
      </c>
      <c r="L56" s="263">
        <v>0</v>
      </c>
      <c r="M56" s="263">
        <v>0</v>
      </c>
      <c r="N56" s="263">
        <v>0</v>
      </c>
      <c r="O56" s="263">
        <v>0</v>
      </c>
      <c r="P56" s="263">
        <v>0</v>
      </c>
      <c r="Q56" s="263">
        <v>0</v>
      </c>
      <c r="R56" s="263">
        <v>0</v>
      </c>
      <c r="S56" s="263">
        <v>0</v>
      </c>
      <c r="T56" s="263">
        <v>0</v>
      </c>
      <c r="U56" s="263">
        <v>0</v>
      </c>
      <c r="V56" s="263">
        <v>0</v>
      </c>
      <c r="W56" s="263">
        <v>0</v>
      </c>
      <c r="X56" s="263">
        <v>0</v>
      </c>
      <c r="Y56" s="263">
        <v>1</v>
      </c>
      <c r="Z56" s="263">
        <v>0</v>
      </c>
      <c r="AA56" s="263">
        <v>2</v>
      </c>
      <c r="AB56" s="263">
        <v>1</v>
      </c>
      <c r="AC56" s="263">
        <v>0</v>
      </c>
      <c r="AD56" s="262">
        <v>1</v>
      </c>
      <c r="AE56" s="262">
        <v>0</v>
      </c>
      <c r="AF56" s="262">
        <v>0</v>
      </c>
      <c r="AG56" s="262">
        <v>0</v>
      </c>
      <c r="AH56" s="262">
        <v>0</v>
      </c>
      <c r="AI56" s="262">
        <v>0</v>
      </c>
      <c r="AJ56" s="262">
        <v>0</v>
      </c>
      <c r="AK56" s="262">
        <v>0</v>
      </c>
      <c r="AL56" s="262">
        <v>0</v>
      </c>
      <c r="AM56" s="262">
        <v>3</v>
      </c>
      <c r="AN56" s="265">
        <v>9</v>
      </c>
      <c r="AO56" s="261">
        <f t="shared" si="1"/>
        <v>1.35</v>
      </c>
    </row>
    <row r="57" spans="1:41" ht="24">
      <c r="A57" s="257">
        <v>11</v>
      </c>
      <c r="B57" s="262" t="s">
        <v>164</v>
      </c>
      <c r="C57" s="262">
        <v>1049730142</v>
      </c>
      <c r="D57" s="263">
        <v>1</v>
      </c>
      <c r="E57" s="258">
        <v>11</v>
      </c>
      <c r="F57" s="264">
        <v>1490300120421</v>
      </c>
      <c r="G57" s="263">
        <v>2</v>
      </c>
      <c r="H57" s="262" t="s">
        <v>302</v>
      </c>
      <c r="I57" s="262"/>
      <c r="J57" s="263">
        <v>0</v>
      </c>
      <c r="K57" s="263">
        <v>0</v>
      </c>
      <c r="L57" s="263">
        <v>0</v>
      </c>
      <c r="M57" s="263">
        <v>0</v>
      </c>
      <c r="N57" s="263">
        <v>0</v>
      </c>
      <c r="O57" s="263">
        <v>0</v>
      </c>
      <c r="P57" s="263"/>
      <c r="Q57" s="263">
        <v>0</v>
      </c>
      <c r="R57" s="263">
        <v>0</v>
      </c>
      <c r="S57" s="263">
        <v>0</v>
      </c>
      <c r="T57" s="263">
        <v>1</v>
      </c>
      <c r="U57" s="263">
        <v>0</v>
      </c>
      <c r="V57" s="263">
        <v>0</v>
      </c>
      <c r="W57" s="263">
        <v>1</v>
      </c>
      <c r="X57" s="263">
        <v>0</v>
      </c>
      <c r="Y57" s="263">
        <v>0</v>
      </c>
      <c r="Z57" s="263">
        <v>0</v>
      </c>
      <c r="AA57" s="263">
        <v>2</v>
      </c>
      <c r="AB57" s="263">
        <v>1</v>
      </c>
      <c r="AC57" s="263">
        <v>0</v>
      </c>
      <c r="AD57" s="262">
        <v>2</v>
      </c>
      <c r="AE57" s="262">
        <v>0</v>
      </c>
      <c r="AF57" s="262">
        <v>0</v>
      </c>
      <c r="AG57" s="262">
        <v>0</v>
      </c>
      <c r="AH57" s="262">
        <v>0</v>
      </c>
      <c r="AI57" s="262">
        <v>0</v>
      </c>
      <c r="AJ57" s="262">
        <v>0</v>
      </c>
      <c r="AK57" s="262">
        <v>0</v>
      </c>
      <c r="AL57" s="262">
        <v>0</v>
      </c>
      <c r="AM57" s="262">
        <v>0</v>
      </c>
      <c r="AN57" s="265">
        <v>7</v>
      </c>
      <c r="AO57" s="261">
        <f t="shared" si="1"/>
        <v>1.05</v>
      </c>
    </row>
    <row r="58" spans="1:41" ht="24">
      <c r="A58" s="257">
        <v>12</v>
      </c>
      <c r="B58" s="262" t="s">
        <v>164</v>
      </c>
      <c r="C58" s="262">
        <v>1049730142</v>
      </c>
      <c r="D58" s="258">
        <v>1</v>
      </c>
      <c r="E58" s="263">
        <v>12</v>
      </c>
      <c r="F58" s="264">
        <v>1490300122483</v>
      </c>
      <c r="G58" s="263">
        <v>2</v>
      </c>
      <c r="H58" s="262">
        <v>99</v>
      </c>
      <c r="I58" s="262"/>
      <c r="J58" s="263">
        <v>0</v>
      </c>
      <c r="K58" s="263">
        <v>0</v>
      </c>
      <c r="L58" s="263">
        <v>1</v>
      </c>
      <c r="M58" s="263">
        <v>0</v>
      </c>
      <c r="N58" s="263">
        <v>0</v>
      </c>
      <c r="O58" s="263">
        <v>0</v>
      </c>
      <c r="P58" s="263">
        <v>0</v>
      </c>
      <c r="Q58" s="263">
        <v>0</v>
      </c>
      <c r="R58" s="263">
        <v>0</v>
      </c>
      <c r="S58" s="263">
        <v>0</v>
      </c>
      <c r="T58" s="263">
        <v>0</v>
      </c>
      <c r="U58" s="263">
        <v>0</v>
      </c>
      <c r="V58" s="263">
        <v>0</v>
      </c>
      <c r="W58" s="263">
        <v>0</v>
      </c>
      <c r="X58" s="263">
        <v>0</v>
      </c>
      <c r="Y58" s="263">
        <v>0</v>
      </c>
      <c r="Z58" s="263">
        <v>0</v>
      </c>
      <c r="AA58" s="263">
        <v>0</v>
      </c>
      <c r="AB58" s="263">
        <v>2</v>
      </c>
      <c r="AC58" s="263">
        <v>1</v>
      </c>
      <c r="AD58" s="262">
        <v>2</v>
      </c>
      <c r="AE58" s="262">
        <v>0</v>
      </c>
      <c r="AF58" s="262">
        <v>1</v>
      </c>
      <c r="AG58" s="262">
        <v>0</v>
      </c>
      <c r="AH58" s="262">
        <v>1</v>
      </c>
      <c r="AI58" s="262">
        <v>0</v>
      </c>
      <c r="AJ58" s="262">
        <v>0</v>
      </c>
      <c r="AK58" s="262">
        <v>0</v>
      </c>
      <c r="AL58" s="262">
        <v>0</v>
      </c>
      <c r="AM58" s="262">
        <v>1</v>
      </c>
      <c r="AN58" s="265">
        <v>9</v>
      </c>
      <c r="AO58" s="261">
        <f t="shared" si="1"/>
        <v>1.35</v>
      </c>
    </row>
    <row r="59" spans="1:41" ht="24">
      <c r="A59" s="257">
        <v>13</v>
      </c>
      <c r="B59" s="262" t="s">
        <v>164</v>
      </c>
      <c r="C59" s="262">
        <v>1049730142</v>
      </c>
      <c r="D59" s="263">
        <v>1</v>
      </c>
      <c r="E59" s="258">
        <v>13</v>
      </c>
      <c r="F59" s="264">
        <v>1490300123358</v>
      </c>
      <c r="G59" s="263">
        <v>2</v>
      </c>
      <c r="H59" s="262">
        <v>99</v>
      </c>
      <c r="I59" s="262"/>
      <c r="J59" s="263">
        <v>0</v>
      </c>
      <c r="K59" s="263">
        <v>0</v>
      </c>
      <c r="L59" s="263">
        <v>0</v>
      </c>
      <c r="M59" s="263">
        <v>0</v>
      </c>
      <c r="N59" s="263">
        <v>0</v>
      </c>
      <c r="O59" s="263">
        <v>0</v>
      </c>
      <c r="P59" s="263">
        <v>1</v>
      </c>
      <c r="Q59" s="263">
        <v>0</v>
      </c>
      <c r="R59" s="263">
        <v>0</v>
      </c>
      <c r="S59" s="263">
        <v>0</v>
      </c>
      <c r="T59" s="263">
        <v>1</v>
      </c>
      <c r="U59" s="263">
        <v>1</v>
      </c>
      <c r="V59" s="263">
        <v>0</v>
      </c>
      <c r="W59" s="263">
        <v>0</v>
      </c>
      <c r="X59" s="263">
        <v>0</v>
      </c>
      <c r="Y59" s="263">
        <v>0</v>
      </c>
      <c r="Z59" s="263">
        <v>0</v>
      </c>
      <c r="AA59" s="263">
        <v>0</v>
      </c>
      <c r="AB59" s="263">
        <v>1</v>
      </c>
      <c r="AC59" s="263">
        <v>3</v>
      </c>
      <c r="AD59" s="262">
        <v>1</v>
      </c>
      <c r="AE59" s="262">
        <v>0</v>
      </c>
      <c r="AF59" s="262">
        <v>0</v>
      </c>
      <c r="AG59" s="262">
        <v>0</v>
      </c>
      <c r="AH59" s="262">
        <v>0</v>
      </c>
      <c r="AI59" s="262">
        <v>0</v>
      </c>
      <c r="AJ59" s="262">
        <v>0</v>
      </c>
      <c r="AK59" s="262">
        <v>0</v>
      </c>
      <c r="AL59" s="262">
        <v>0</v>
      </c>
      <c r="AM59" s="262">
        <v>1</v>
      </c>
      <c r="AN59" s="265">
        <v>9</v>
      </c>
      <c r="AO59" s="261">
        <f t="shared" si="1"/>
        <v>1.35</v>
      </c>
    </row>
    <row r="60" spans="1:41" ht="24">
      <c r="A60" s="257">
        <v>14</v>
      </c>
      <c r="B60" s="262" t="s">
        <v>164</v>
      </c>
      <c r="C60" s="262">
        <v>1049730142</v>
      </c>
      <c r="D60" s="263">
        <v>1</v>
      </c>
      <c r="E60" s="263">
        <v>14</v>
      </c>
      <c r="F60" s="264">
        <v>1490300123340</v>
      </c>
      <c r="G60" s="263">
        <v>2</v>
      </c>
      <c r="H60" s="262">
        <v>99</v>
      </c>
      <c r="I60" s="262"/>
      <c r="J60" s="263">
        <v>0</v>
      </c>
      <c r="K60" s="263">
        <v>0</v>
      </c>
      <c r="L60" s="263">
        <v>1</v>
      </c>
      <c r="M60" s="263">
        <v>0</v>
      </c>
      <c r="N60" s="263">
        <v>0</v>
      </c>
      <c r="O60" s="263">
        <v>1</v>
      </c>
      <c r="P60" s="263">
        <v>0</v>
      </c>
      <c r="Q60" s="263">
        <v>0</v>
      </c>
      <c r="R60" s="263">
        <v>0</v>
      </c>
      <c r="S60" s="263">
        <v>1</v>
      </c>
      <c r="T60" s="263">
        <v>0</v>
      </c>
      <c r="U60" s="263">
        <v>0</v>
      </c>
      <c r="V60" s="263">
        <v>0</v>
      </c>
      <c r="W60" s="263">
        <v>0</v>
      </c>
      <c r="X60" s="263">
        <v>0</v>
      </c>
      <c r="Y60" s="263">
        <v>0</v>
      </c>
      <c r="Z60" s="263">
        <v>0</v>
      </c>
      <c r="AA60" s="263">
        <v>1</v>
      </c>
      <c r="AB60" s="263">
        <v>0</v>
      </c>
      <c r="AC60" s="263">
        <v>3</v>
      </c>
      <c r="AD60" s="262">
        <v>2</v>
      </c>
      <c r="AE60" s="262">
        <v>0</v>
      </c>
      <c r="AF60" s="262">
        <v>0</v>
      </c>
      <c r="AG60" s="262">
        <v>0</v>
      </c>
      <c r="AH60" s="262">
        <v>0</v>
      </c>
      <c r="AI60" s="262">
        <v>0</v>
      </c>
      <c r="AJ60" s="262">
        <v>0</v>
      </c>
      <c r="AK60" s="262">
        <v>0</v>
      </c>
      <c r="AL60" s="262">
        <v>0</v>
      </c>
      <c r="AM60" s="262">
        <v>3</v>
      </c>
      <c r="AN60" s="265">
        <v>12</v>
      </c>
      <c r="AO60" s="261">
        <f t="shared" si="1"/>
        <v>1.8</v>
      </c>
    </row>
    <row r="61" spans="1:41" ht="24">
      <c r="A61" s="257">
        <v>15</v>
      </c>
      <c r="B61" s="262" t="s">
        <v>164</v>
      </c>
      <c r="C61" s="262">
        <v>1049730142</v>
      </c>
      <c r="D61" s="258">
        <v>1</v>
      </c>
      <c r="E61" s="258">
        <v>15</v>
      </c>
      <c r="F61" s="264">
        <v>1490300123463</v>
      </c>
      <c r="G61" s="263">
        <v>2</v>
      </c>
      <c r="H61" s="262">
        <v>99</v>
      </c>
      <c r="I61" s="262"/>
      <c r="J61" s="263">
        <v>0</v>
      </c>
      <c r="K61" s="263">
        <v>0</v>
      </c>
      <c r="L61" s="263">
        <v>1</v>
      </c>
      <c r="M61" s="263">
        <v>0</v>
      </c>
      <c r="N61" s="263">
        <v>0</v>
      </c>
      <c r="O61" s="263">
        <v>0</v>
      </c>
      <c r="P61" s="263">
        <v>1</v>
      </c>
      <c r="Q61" s="263">
        <v>0</v>
      </c>
      <c r="R61" s="263">
        <v>0</v>
      </c>
      <c r="S61" s="263">
        <v>0</v>
      </c>
      <c r="T61" s="263">
        <v>0</v>
      </c>
      <c r="U61" s="263">
        <v>0</v>
      </c>
      <c r="V61" s="263">
        <v>0</v>
      </c>
      <c r="W61" s="263">
        <v>0</v>
      </c>
      <c r="X61" s="263">
        <v>0</v>
      </c>
      <c r="Y61" s="263">
        <v>0</v>
      </c>
      <c r="Z61" s="263">
        <v>0</v>
      </c>
      <c r="AA61" s="263">
        <v>2</v>
      </c>
      <c r="AB61" s="263">
        <v>1</v>
      </c>
      <c r="AC61" s="263">
        <v>0</v>
      </c>
      <c r="AD61" s="262">
        <v>1</v>
      </c>
      <c r="AE61" s="262">
        <v>0</v>
      </c>
      <c r="AF61" s="262">
        <v>0</v>
      </c>
      <c r="AG61" s="262">
        <v>0</v>
      </c>
      <c r="AH61" s="262">
        <v>0</v>
      </c>
      <c r="AI61" s="262">
        <v>0</v>
      </c>
      <c r="AJ61" s="262">
        <v>0</v>
      </c>
      <c r="AK61" s="262">
        <v>0</v>
      </c>
      <c r="AL61" s="262">
        <v>0</v>
      </c>
      <c r="AM61" s="262">
        <v>0</v>
      </c>
      <c r="AN61" s="265">
        <v>6</v>
      </c>
      <c r="AO61" s="261">
        <f t="shared" si="1"/>
        <v>0.9</v>
      </c>
    </row>
    <row r="62" spans="1:41" ht="24">
      <c r="A62" s="257"/>
      <c r="B62" s="257"/>
      <c r="C62" s="257"/>
      <c r="D62" s="257"/>
      <c r="E62" s="257"/>
      <c r="F62" s="257"/>
      <c r="G62" s="257"/>
      <c r="H62" s="257"/>
      <c r="I62" s="257"/>
      <c r="J62" s="85">
        <f aca="true" t="shared" si="9" ref="J62:AM62">AVERAGE(J47:J61)</f>
        <v>0.26666666666666666</v>
      </c>
      <c r="K62" s="85">
        <f t="shared" si="9"/>
        <v>0.13333333333333333</v>
      </c>
      <c r="L62" s="85">
        <f t="shared" si="9"/>
        <v>0.3333333333333333</v>
      </c>
      <c r="M62" s="85">
        <f t="shared" si="9"/>
        <v>0.2</v>
      </c>
      <c r="N62" s="85">
        <f t="shared" si="9"/>
        <v>0.26666666666666666</v>
      </c>
      <c r="O62" s="85">
        <f t="shared" si="9"/>
        <v>0.3333333333333333</v>
      </c>
      <c r="P62" s="85">
        <f t="shared" si="9"/>
        <v>0.42857142857142855</v>
      </c>
      <c r="Q62" s="85">
        <f t="shared" si="9"/>
        <v>0</v>
      </c>
      <c r="R62" s="85">
        <f t="shared" si="9"/>
        <v>0.06666666666666667</v>
      </c>
      <c r="S62" s="85">
        <f t="shared" si="9"/>
        <v>0.13333333333333333</v>
      </c>
      <c r="T62" s="85">
        <f t="shared" si="9"/>
        <v>0.5333333333333333</v>
      </c>
      <c r="U62" s="85">
        <f t="shared" si="9"/>
        <v>0.3333333333333333</v>
      </c>
      <c r="V62" s="85">
        <f t="shared" si="9"/>
        <v>0.2</v>
      </c>
      <c r="W62" s="85">
        <f t="shared" si="9"/>
        <v>0.26666666666666666</v>
      </c>
      <c r="X62" s="85">
        <f t="shared" si="9"/>
        <v>0</v>
      </c>
      <c r="Y62" s="85">
        <f t="shared" si="9"/>
        <v>0.13333333333333333</v>
      </c>
      <c r="Z62" s="85">
        <f t="shared" si="9"/>
        <v>0</v>
      </c>
      <c r="AA62" s="85">
        <f t="shared" si="9"/>
        <v>0.9333333333333333</v>
      </c>
      <c r="AB62" s="85">
        <f t="shared" si="9"/>
        <v>1.2</v>
      </c>
      <c r="AC62" s="85">
        <f t="shared" si="9"/>
        <v>1.4666666666666666</v>
      </c>
      <c r="AD62" s="85">
        <f t="shared" si="9"/>
        <v>1.0666666666666667</v>
      </c>
      <c r="AE62" s="85">
        <f t="shared" si="9"/>
        <v>0</v>
      </c>
      <c r="AF62" s="85">
        <f t="shared" si="9"/>
        <v>0.13333333333333333</v>
      </c>
      <c r="AG62" s="85">
        <f t="shared" si="9"/>
        <v>0.06666666666666667</v>
      </c>
      <c r="AH62" s="85">
        <f t="shared" si="9"/>
        <v>0.06666666666666667</v>
      </c>
      <c r="AI62" s="85">
        <f t="shared" si="9"/>
        <v>0</v>
      </c>
      <c r="AJ62" s="85">
        <f t="shared" si="9"/>
        <v>0</v>
      </c>
      <c r="AK62" s="85">
        <f t="shared" si="9"/>
        <v>0.06666666666666667</v>
      </c>
      <c r="AL62" s="85">
        <f t="shared" si="9"/>
        <v>0.06666666666666667</v>
      </c>
      <c r="AM62" s="85">
        <f t="shared" si="9"/>
        <v>1.4666666666666666</v>
      </c>
      <c r="AN62" s="85">
        <f>AVERAGE(AN47:AN61)</f>
        <v>10.133333333333333</v>
      </c>
      <c r="AO62" s="86" t="s">
        <v>307</v>
      </c>
    </row>
    <row r="63" spans="1:41" ht="24">
      <c r="A63" s="257"/>
      <c r="B63" s="257"/>
      <c r="C63" s="257"/>
      <c r="D63" s="257"/>
      <c r="E63" s="257"/>
      <c r="F63" s="257"/>
      <c r="G63" s="257"/>
      <c r="H63" s="257"/>
      <c r="I63" s="257"/>
      <c r="J63" s="85">
        <f aca="true" t="shared" si="10" ref="J63:AM63">STDEV(J47:J61)</f>
        <v>0.45773770821706344</v>
      </c>
      <c r="K63" s="85">
        <f t="shared" si="10"/>
        <v>0.3518657752744984</v>
      </c>
      <c r="L63" s="85">
        <f t="shared" si="10"/>
        <v>0.4879500364742666</v>
      </c>
      <c r="M63" s="85">
        <f t="shared" si="10"/>
        <v>0.4140393356054125</v>
      </c>
      <c r="N63" s="85">
        <f t="shared" si="10"/>
        <v>0.45773770821706344</v>
      </c>
      <c r="O63" s="85">
        <f t="shared" si="10"/>
        <v>0.4879500364742666</v>
      </c>
      <c r="P63" s="85">
        <f t="shared" si="10"/>
        <v>0.5135525910130955</v>
      </c>
      <c r="Q63" s="85">
        <f t="shared" si="10"/>
        <v>0</v>
      </c>
      <c r="R63" s="85">
        <f t="shared" si="10"/>
        <v>0.2581988897471611</v>
      </c>
      <c r="S63" s="85">
        <f t="shared" si="10"/>
        <v>0.3518657752744984</v>
      </c>
      <c r="T63" s="85">
        <f t="shared" si="10"/>
        <v>0.5163977794943222</v>
      </c>
      <c r="U63" s="85">
        <f t="shared" si="10"/>
        <v>0.4879500364742666</v>
      </c>
      <c r="V63" s="85">
        <f t="shared" si="10"/>
        <v>0.4140393356054125</v>
      </c>
      <c r="W63" s="85">
        <f t="shared" si="10"/>
        <v>0.45773770821706344</v>
      </c>
      <c r="X63" s="85">
        <f t="shared" si="10"/>
        <v>0</v>
      </c>
      <c r="Y63" s="85">
        <f t="shared" si="10"/>
        <v>0.3518657752744984</v>
      </c>
      <c r="Z63" s="85">
        <f t="shared" si="10"/>
        <v>0</v>
      </c>
      <c r="AA63" s="85">
        <f t="shared" si="10"/>
        <v>0.7988086367179803</v>
      </c>
      <c r="AB63" s="85">
        <f t="shared" si="10"/>
        <v>0.9411239481143201</v>
      </c>
      <c r="AC63" s="85">
        <f t="shared" si="10"/>
        <v>1.3557637102737476</v>
      </c>
      <c r="AD63" s="85">
        <f t="shared" si="10"/>
        <v>0.8837151016885368</v>
      </c>
      <c r="AE63" s="85">
        <f t="shared" si="10"/>
        <v>0</v>
      </c>
      <c r="AF63" s="85">
        <f t="shared" si="10"/>
        <v>0.3518657752744984</v>
      </c>
      <c r="AG63" s="85">
        <f t="shared" si="10"/>
        <v>0.2581988897471611</v>
      </c>
      <c r="AH63" s="85">
        <f t="shared" si="10"/>
        <v>0.2581988897471611</v>
      </c>
      <c r="AI63" s="85">
        <f t="shared" si="10"/>
        <v>0</v>
      </c>
      <c r="AJ63" s="85">
        <f t="shared" si="10"/>
        <v>0</v>
      </c>
      <c r="AK63" s="85">
        <f t="shared" si="10"/>
        <v>0.2581988897471611</v>
      </c>
      <c r="AL63" s="85">
        <f t="shared" si="10"/>
        <v>0.2581988897471611</v>
      </c>
      <c r="AM63" s="85">
        <f t="shared" si="10"/>
        <v>1.3557637102737476</v>
      </c>
      <c r="AN63" s="85">
        <f>STDEV(AN47:AN61)</f>
        <v>4.1895561760622035</v>
      </c>
      <c r="AO63" s="87" t="s">
        <v>308</v>
      </c>
    </row>
  </sheetData>
  <sheetProtection/>
  <mergeCells count="11">
    <mergeCell ref="AN8:AN9"/>
    <mergeCell ref="AO8:AO9"/>
    <mergeCell ref="B8:B10"/>
    <mergeCell ref="C8:C10"/>
    <mergeCell ref="D8:D10"/>
    <mergeCell ref="E8:E10"/>
    <mergeCell ref="F8:F10"/>
    <mergeCell ref="C1:T1"/>
    <mergeCell ref="G8:G10"/>
    <mergeCell ref="H8:H10"/>
    <mergeCell ref="I8:AM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3"/>
  <sheetViews>
    <sheetView zoomScale="60" zoomScaleNormal="60" zoomScalePageLayoutView="0" workbookViewId="0" topLeftCell="A1">
      <selection activeCell="Z55" sqref="Z55"/>
    </sheetView>
  </sheetViews>
  <sheetFormatPr defaultColWidth="8.57421875" defaultRowHeight="15"/>
  <cols>
    <col min="1" max="1" width="8.57421875" style="60" customWidth="1"/>
    <col min="2" max="2" width="7.8515625" style="60" customWidth="1"/>
    <col min="3" max="3" width="10.140625" style="60" customWidth="1"/>
    <col min="4" max="4" width="7.421875" style="60" customWidth="1"/>
    <col min="5" max="5" width="5.28125" style="60" customWidth="1"/>
    <col min="6" max="6" width="22.140625" style="60" customWidth="1"/>
    <col min="7" max="7" width="5.140625" style="60" customWidth="1"/>
    <col min="8" max="8" width="10.421875" style="60" customWidth="1"/>
    <col min="9" max="9" width="8.57421875" style="60" customWidth="1"/>
    <col min="10" max="39" width="5.00390625" style="60" customWidth="1"/>
    <col min="40" max="40" width="6.421875" style="111" customWidth="1"/>
    <col min="41" max="41" width="14.00390625" style="59" customWidth="1"/>
    <col min="42" max="42" width="12.00390625" style="59" customWidth="1"/>
    <col min="43" max="47" width="5.57421875" style="59" customWidth="1"/>
    <col min="48" max="55" width="8.57421875" style="59" customWidth="1"/>
    <col min="56" max="16384" width="8.57421875" style="60" customWidth="1"/>
  </cols>
  <sheetData>
    <row r="1" spans="3:20" ht="27.75">
      <c r="C1" s="359" t="s">
        <v>293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ht="24">
      <c r="C2" s="61" t="s">
        <v>299</v>
      </c>
    </row>
    <row r="3" ht="24">
      <c r="C3" s="61" t="s">
        <v>0</v>
      </c>
    </row>
    <row r="4" spans="3:55" s="61" customFormat="1" ht="24">
      <c r="C4" s="61" t="s">
        <v>1</v>
      </c>
      <c r="G4" s="61" t="s">
        <v>2</v>
      </c>
      <c r="O4" s="62"/>
      <c r="AN4" s="112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</row>
    <row r="5" spans="3:55" s="61" customFormat="1" ht="24">
      <c r="C5" s="61" t="s">
        <v>3</v>
      </c>
      <c r="AN5" s="112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</row>
    <row r="6" spans="3:55" s="61" customFormat="1" ht="24">
      <c r="C6" s="61" t="s">
        <v>4</v>
      </c>
      <c r="G6" s="61" t="s">
        <v>5</v>
      </c>
      <c r="AN6" s="112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3:55" s="61" customFormat="1" ht="24">
      <c r="C7" s="61" t="s">
        <v>298</v>
      </c>
      <c r="AN7" s="11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</row>
    <row r="8" spans="2:41" ht="24">
      <c r="B8" s="362" t="s">
        <v>286</v>
      </c>
      <c r="C8" s="367" t="s">
        <v>6</v>
      </c>
      <c r="D8" s="368" t="s">
        <v>287</v>
      </c>
      <c r="E8" s="367" t="s">
        <v>7</v>
      </c>
      <c r="F8" s="358" t="s">
        <v>8</v>
      </c>
      <c r="G8" s="367" t="s">
        <v>9</v>
      </c>
      <c r="H8" s="358" t="s">
        <v>10</v>
      </c>
      <c r="I8" s="365" t="s">
        <v>295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72" t="s">
        <v>288</v>
      </c>
      <c r="AO8" s="360" t="s">
        <v>290</v>
      </c>
    </row>
    <row r="9" spans="2:41" ht="24">
      <c r="B9" s="363"/>
      <c r="C9" s="367"/>
      <c r="D9" s="369"/>
      <c r="E9" s="367"/>
      <c r="F9" s="358"/>
      <c r="G9" s="367"/>
      <c r="H9" s="358"/>
      <c r="I9" s="64" t="s">
        <v>11</v>
      </c>
      <c r="J9" s="58">
        <v>1</v>
      </c>
      <c r="K9" s="58">
        <v>2</v>
      </c>
      <c r="L9" s="58">
        <v>3</v>
      </c>
      <c r="M9" s="58">
        <v>4</v>
      </c>
      <c r="N9" s="58">
        <v>5</v>
      </c>
      <c r="O9" s="58">
        <v>6</v>
      </c>
      <c r="P9" s="58">
        <v>7</v>
      </c>
      <c r="Q9" s="58">
        <v>8</v>
      </c>
      <c r="R9" s="58">
        <v>9</v>
      </c>
      <c r="S9" s="58">
        <v>10</v>
      </c>
      <c r="T9" s="58">
        <v>11</v>
      </c>
      <c r="U9" s="58">
        <v>12</v>
      </c>
      <c r="V9" s="58">
        <v>13</v>
      </c>
      <c r="W9" s="58">
        <v>14</v>
      </c>
      <c r="X9" s="58">
        <v>15</v>
      </c>
      <c r="Y9" s="58">
        <v>16</v>
      </c>
      <c r="Z9" s="58">
        <v>17</v>
      </c>
      <c r="AA9" s="58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8">
        <v>28</v>
      </c>
      <c r="AL9" s="58">
        <v>29</v>
      </c>
      <c r="AM9" s="58">
        <v>30</v>
      </c>
      <c r="AN9" s="373"/>
      <c r="AO9" s="361"/>
    </row>
    <row r="10" spans="2:55" s="65" customFormat="1" ht="24">
      <c r="B10" s="364"/>
      <c r="C10" s="367"/>
      <c r="D10" s="370"/>
      <c r="E10" s="367"/>
      <c r="F10" s="358"/>
      <c r="G10" s="367"/>
      <c r="H10" s="358"/>
      <c r="I10" s="66" t="s">
        <v>285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7">
        <v>1</v>
      </c>
      <c r="AB10" s="67">
        <v>1</v>
      </c>
      <c r="AC10" s="67">
        <v>1</v>
      </c>
      <c r="AD10" s="67">
        <v>1</v>
      </c>
      <c r="AE10" s="67">
        <v>1</v>
      </c>
      <c r="AF10" s="67">
        <v>1</v>
      </c>
      <c r="AG10" s="67">
        <v>1</v>
      </c>
      <c r="AH10" s="67">
        <v>1</v>
      </c>
      <c r="AI10" s="136">
        <v>1</v>
      </c>
      <c r="AJ10" s="68">
        <v>2</v>
      </c>
      <c r="AK10" s="68">
        <v>2</v>
      </c>
      <c r="AL10" s="136">
        <v>1</v>
      </c>
      <c r="AM10" s="69">
        <v>4</v>
      </c>
      <c r="AN10" s="137">
        <f>SUM(J10:AM10)</f>
        <v>35</v>
      </c>
      <c r="AO10" s="71" t="s">
        <v>291</v>
      </c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55" s="56" customFormat="1" ht="24">
      <c r="A11" s="138">
        <v>1</v>
      </c>
      <c r="B11" s="138" t="s">
        <v>178</v>
      </c>
      <c r="C11" s="139">
        <v>1049730147</v>
      </c>
      <c r="D11" s="140">
        <v>1</v>
      </c>
      <c r="E11" s="141">
        <v>1</v>
      </c>
      <c r="F11" s="142">
        <v>1490300121207</v>
      </c>
      <c r="G11" s="138">
        <v>1</v>
      </c>
      <c r="H11" s="138">
        <v>99</v>
      </c>
      <c r="I11" s="138"/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1</v>
      </c>
      <c r="T11" s="140">
        <v>0</v>
      </c>
      <c r="U11" s="140">
        <v>0</v>
      </c>
      <c r="V11" s="140">
        <v>0</v>
      </c>
      <c r="W11" s="140">
        <v>1</v>
      </c>
      <c r="X11" s="140">
        <v>0</v>
      </c>
      <c r="Y11" s="140">
        <v>1</v>
      </c>
      <c r="Z11" s="140">
        <v>0</v>
      </c>
      <c r="AA11" s="140">
        <v>0</v>
      </c>
      <c r="AB11" s="140">
        <v>0</v>
      </c>
      <c r="AC11" s="140">
        <v>0</v>
      </c>
      <c r="AD11" s="138">
        <v>0</v>
      </c>
      <c r="AE11" s="138">
        <v>1</v>
      </c>
      <c r="AF11" s="138">
        <v>0</v>
      </c>
      <c r="AG11" s="138">
        <v>0</v>
      </c>
      <c r="AH11" s="138">
        <v>0</v>
      </c>
      <c r="AI11" s="138">
        <v>0</v>
      </c>
      <c r="AJ11" s="138">
        <v>1</v>
      </c>
      <c r="AK11" s="138">
        <v>2</v>
      </c>
      <c r="AL11" s="138">
        <v>0</v>
      </c>
      <c r="AM11" s="138">
        <v>0</v>
      </c>
      <c r="AN11" s="143">
        <f aca="true" t="shared" si="0" ref="AN11:AN24">SUM(J11:AM11)</f>
        <v>7</v>
      </c>
      <c r="AO11" s="144">
        <f>6*AN11/35</f>
        <v>1.2</v>
      </c>
      <c r="AP11" s="72" t="s">
        <v>297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</row>
    <row r="12" spans="1:55" s="57" customFormat="1" ht="24">
      <c r="A12" s="145">
        <v>2</v>
      </c>
      <c r="B12" s="138" t="s">
        <v>178</v>
      </c>
      <c r="C12" s="139">
        <v>1049730147</v>
      </c>
      <c r="D12" s="146">
        <v>1</v>
      </c>
      <c r="E12" s="141">
        <v>2</v>
      </c>
      <c r="F12" s="142">
        <v>1101501170284</v>
      </c>
      <c r="G12" s="138">
        <v>1</v>
      </c>
      <c r="H12" s="147">
        <v>99</v>
      </c>
      <c r="I12" s="147"/>
      <c r="J12" s="146">
        <v>1</v>
      </c>
      <c r="K12" s="146">
        <v>1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1</v>
      </c>
      <c r="U12" s="146">
        <v>1</v>
      </c>
      <c r="V12" s="146">
        <v>0</v>
      </c>
      <c r="W12" s="146">
        <v>0</v>
      </c>
      <c r="X12" s="146">
        <v>0</v>
      </c>
      <c r="Y12" s="146">
        <v>0</v>
      </c>
      <c r="Z12" s="146">
        <v>1</v>
      </c>
      <c r="AA12" s="146">
        <v>0</v>
      </c>
      <c r="AB12" s="146">
        <v>0</v>
      </c>
      <c r="AC12" s="146">
        <v>0</v>
      </c>
      <c r="AD12" s="147">
        <v>0</v>
      </c>
      <c r="AE12" s="147">
        <v>0</v>
      </c>
      <c r="AF12" s="147">
        <v>0</v>
      </c>
      <c r="AG12" s="147">
        <v>1</v>
      </c>
      <c r="AH12" s="147">
        <v>0</v>
      </c>
      <c r="AI12" s="147">
        <v>0</v>
      </c>
      <c r="AJ12" s="147">
        <v>0.5</v>
      </c>
      <c r="AK12" s="147">
        <v>0.5</v>
      </c>
      <c r="AL12" s="147">
        <v>0</v>
      </c>
      <c r="AM12" s="147">
        <v>0</v>
      </c>
      <c r="AN12" s="148">
        <f t="shared" si="0"/>
        <v>7</v>
      </c>
      <c r="AO12" s="144">
        <f aca="true" t="shared" si="1" ref="AO12:AO61">6*AN12/35</f>
        <v>1.2</v>
      </c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</row>
    <row r="13" spans="1:55" s="57" customFormat="1" ht="24">
      <c r="A13" s="138">
        <v>3</v>
      </c>
      <c r="B13" s="138" t="s">
        <v>178</v>
      </c>
      <c r="C13" s="139">
        <v>1049730147</v>
      </c>
      <c r="D13" s="146">
        <v>1</v>
      </c>
      <c r="E13" s="141">
        <v>3</v>
      </c>
      <c r="F13" s="142">
        <v>1490300122009</v>
      </c>
      <c r="G13" s="138">
        <v>1</v>
      </c>
      <c r="H13" s="147">
        <v>99</v>
      </c>
      <c r="I13" s="147"/>
      <c r="J13" s="146">
        <v>0</v>
      </c>
      <c r="K13" s="146">
        <v>0</v>
      </c>
      <c r="L13" s="146">
        <v>1</v>
      </c>
      <c r="M13" s="146">
        <v>1</v>
      </c>
      <c r="N13" s="146">
        <v>0</v>
      </c>
      <c r="O13" s="146">
        <v>1</v>
      </c>
      <c r="P13" s="146">
        <v>1</v>
      </c>
      <c r="Q13" s="146">
        <v>0</v>
      </c>
      <c r="R13" s="146">
        <v>1</v>
      </c>
      <c r="S13" s="146">
        <v>0</v>
      </c>
      <c r="T13" s="146">
        <v>1</v>
      </c>
      <c r="U13" s="146">
        <v>0</v>
      </c>
      <c r="V13" s="146">
        <v>0</v>
      </c>
      <c r="W13" s="146">
        <v>0</v>
      </c>
      <c r="X13" s="146">
        <v>1</v>
      </c>
      <c r="Y13" s="146">
        <v>0</v>
      </c>
      <c r="Z13" s="146">
        <v>0</v>
      </c>
      <c r="AA13" s="146">
        <v>1</v>
      </c>
      <c r="AB13" s="146">
        <v>1</v>
      </c>
      <c r="AC13" s="146">
        <v>1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0.5</v>
      </c>
      <c r="AK13" s="147">
        <v>2</v>
      </c>
      <c r="AL13" s="147">
        <v>1</v>
      </c>
      <c r="AM13" s="147">
        <v>0</v>
      </c>
      <c r="AN13" s="148">
        <f t="shared" si="0"/>
        <v>13.5</v>
      </c>
      <c r="AO13" s="144">
        <f t="shared" si="1"/>
        <v>2.3142857142857145</v>
      </c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</row>
    <row r="14" spans="1:55" s="57" customFormat="1" ht="24">
      <c r="A14" s="145">
        <v>4</v>
      </c>
      <c r="B14" s="138" t="s">
        <v>178</v>
      </c>
      <c r="C14" s="139">
        <v>1049730147</v>
      </c>
      <c r="D14" s="146">
        <v>1</v>
      </c>
      <c r="E14" s="141">
        <v>4</v>
      </c>
      <c r="F14" s="142">
        <v>1620601179334</v>
      </c>
      <c r="G14" s="138">
        <v>1</v>
      </c>
      <c r="H14" s="147">
        <v>99</v>
      </c>
      <c r="I14" s="147"/>
      <c r="J14" s="146">
        <v>1</v>
      </c>
      <c r="K14" s="146">
        <v>1</v>
      </c>
      <c r="L14" s="146">
        <v>1</v>
      </c>
      <c r="M14" s="146">
        <v>1</v>
      </c>
      <c r="N14" s="146">
        <v>0</v>
      </c>
      <c r="O14" s="146">
        <v>1</v>
      </c>
      <c r="P14" s="146">
        <v>0</v>
      </c>
      <c r="Q14" s="146">
        <v>0</v>
      </c>
      <c r="R14" s="146">
        <v>1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1</v>
      </c>
      <c r="AA14" s="146">
        <v>0</v>
      </c>
      <c r="AB14" s="146">
        <v>1</v>
      </c>
      <c r="AC14" s="146">
        <v>0</v>
      </c>
      <c r="AD14" s="147">
        <v>0</v>
      </c>
      <c r="AE14" s="147">
        <v>1</v>
      </c>
      <c r="AF14" s="147">
        <v>1</v>
      </c>
      <c r="AG14" s="147">
        <v>0</v>
      </c>
      <c r="AH14" s="147">
        <v>0</v>
      </c>
      <c r="AI14" s="147">
        <v>0</v>
      </c>
      <c r="AJ14" s="147">
        <v>0.5</v>
      </c>
      <c r="AK14" s="147">
        <v>1</v>
      </c>
      <c r="AL14" s="147">
        <v>0</v>
      </c>
      <c r="AM14" s="147">
        <v>0</v>
      </c>
      <c r="AN14" s="148">
        <f t="shared" si="0"/>
        <v>11.5</v>
      </c>
      <c r="AO14" s="144">
        <f t="shared" si="1"/>
        <v>1.9714285714285715</v>
      </c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</row>
    <row r="15" spans="1:55" s="57" customFormat="1" ht="24">
      <c r="A15" s="138">
        <v>5</v>
      </c>
      <c r="B15" s="138" t="s">
        <v>178</v>
      </c>
      <c r="C15" s="139">
        <v>1049730147</v>
      </c>
      <c r="D15" s="146">
        <v>1</v>
      </c>
      <c r="E15" s="141">
        <v>5</v>
      </c>
      <c r="F15" s="142">
        <v>1490300119351</v>
      </c>
      <c r="G15" s="138">
        <v>1</v>
      </c>
      <c r="H15" s="147">
        <v>99</v>
      </c>
      <c r="I15" s="147"/>
      <c r="J15" s="146">
        <v>1</v>
      </c>
      <c r="K15" s="146">
        <v>1</v>
      </c>
      <c r="L15" s="146">
        <v>1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1</v>
      </c>
      <c r="V15" s="146">
        <v>1</v>
      </c>
      <c r="W15" s="146">
        <v>1</v>
      </c>
      <c r="X15" s="146">
        <v>1</v>
      </c>
      <c r="Y15" s="146">
        <v>0</v>
      </c>
      <c r="Z15" s="146">
        <v>0</v>
      </c>
      <c r="AA15" s="146">
        <v>0</v>
      </c>
      <c r="AB15" s="146">
        <v>1</v>
      </c>
      <c r="AC15" s="146">
        <v>0</v>
      </c>
      <c r="AD15" s="147">
        <v>0</v>
      </c>
      <c r="AE15" s="147">
        <v>0</v>
      </c>
      <c r="AF15" s="147">
        <v>0</v>
      </c>
      <c r="AG15" s="147">
        <v>1</v>
      </c>
      <c r="AH15" s="147">
        <v>0</v>
      </c>
      <c r="AI15" s="147">
        <v>0</v>
      </c>
      <c r="AJ15" s="147">
        <v>2</v>
      </c>
      <c r="AK15" s="147">
        <v>0</v>
      </c>
      <c r="AL15" s="147">
        <v>0</v>
      </c>
      <c r="AM15" s="147">
        <v>0</v>
      </c>
      <c r="AN15" s="148">
        <f t="shared" si="0"/>
        <v>11</v>
      </c>
      <c r="AO15" s="144">
        <f t="shared" si="1"/>
        <v>1.8857142857142857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1:55" s="57" customFormat="1" ht="24">
      <c r="A16" s="145">
        <v>6</v>
      </c>
      <c r="B16" s="138" t="s">
        <v>178</v>
      </c>
      <c r="C16" s="139">
        <v>1049730147</v>
      </c>
      <c r="D16" s="146">
        <v>1</v>
      </c>
      <c r="E16" s="141">
        <v>6</v>
      </c>
      <c r="F16" s="142">
        <v>1149900709273</v>
      </c>
      <c r="G16" s="138">
        <v>1</v>
      </c>
      <c r="H16" s="147">
        <v>99</v>
      </c>
      <c r="I16" s="147"/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1</v>
      </c>
      <c r="R16" s="146">
        <v>0</v>
      </c>
      <c r="S16" s="146">
        <v>0</v>
      </c>
      <c r="T16" s="146">
        <v>1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0.5</v>
      </c>
      <c r="AK16" s="147">
        <v>0.5</v>
      </c>
      <c r="AL16" s="147">
        <v>0</v>
      </c>
      <c r="AM16" s="147">
        <v>0</v>
      </c>
      <c r="AN16" s="148">
        <f t="shared" si="0"/>
        <v>3</v>
      </c>
      <c r="AO16" s="144">
        <f t="shared" si="1"/>
        <v>0.5142857142857142</v>
      </c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</row>
    <row r="17" spans="1:55" s="57" customFormat="1" ht="24">
      <c r="A17" s="138">
        <v>7</v>
      </c>
      <c r="B17" s="138" t="s">
        <v>178</v>
      </c>
      <c r="C17" s="139">
        <v>1049730147</v>
      </c>
      <c r="D17" s="146">
        <v>1</v>
      </c>
      <c r="E17" s="141">
        <v>7</v>
      </c>
      <c r="F17" s="142">
        <v>1499900361860</v>
      </c>
      <c r="G17" s="138">
        <v>1</v>
      </c>
      <c r="H17" s="147">
        <v>99</v>
      </c>
      <c r="I17" s="147"/>
      <c r="J17" s="146">
        <v>0</v>
      </c>
      <c r="K17" s="146">
        <v>0</v>
      </c>
      <c r="L17" s="146">
        <v>0</v>
      </c>
      <c r="M17" s="146">
        <v>1</v>
      </c>
      <c r="N17" s="146">
        <v>0</v>
      </c>
      <c r="O17" s="146">
        <v>0</v>
      </c>
      <c r="P17" s="146">
        <v>0</v>
      </c>
      <c r="Q17" s="146">
        <v>1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1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7">
        <v>1</v>
      </c>
      <c r="AE17" s="147">
        <v>1</v>
      </c>
      <c r="AF17" s="147">
        <v>0</v>
      </c>
      <c r="AG17" s="147">
        <v>0</v>
      </c>
      <c r="AH17" s="147">
        <v>1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8">
        <f t="shared" si="0"/>
        <v>6</v>
      </c>
      <c r="AO17" s="144">
        <f t="shared" si="1"/>
        <v>1.0285714285714285</v>
      </c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</row>
    <row r="18" spans="1:55" s="57" customFormat="1" ht="24">
      <c r="A18" s="145">
        <v>8</v>
      </c>
      <c r="B18" s="138" t="s">
        <v>178</v>
      </c>
      <c r="C18" s="139">
        <v>1049730147</v>
      </c>
      <c r="D18" s="146">
        <v>1</v>
      </c>
      <c r="E18" s="141">
        <v>8</v>
      </c>
      <c r="F18" s="142" t="s">
        <v>300</v>
      </c>
      <c r="G18" s="138">
        <v>1</v>
      </c>
      <c r="H18" s="147">
        <v>99</v>
      </c>
      <c r="I18" s="147"/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1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7">
        <v>1</v>
      </c>
      <c r="AE18" s="147">
        <v>0</v>
      </c>
      <c r="AF18" s="147">
        <v>0</v>
      </c>
      <c r="AG18" s="147">
        <v>0</v>
      </c>
      <c r="AH18" s="147">
        <v>1</v>
      </c>
      <c r="AI18" s="147">
        <v>0</v>
      </c>
      <c r="AJ18" s="147">
        <v>2</v>
      </c>
      <c r="AK18" s="147">
        <v>0</v>
      </c>
      <c r="AL18" s="147">
        <v>0</v>
      </c>
      <c r="AM18" s="147">
        <v>0</v>
      </c>
      <c r="AN18" s="148">
        <f t="shared" si="0"/>
        <v>6</v>
      </c>
      <c r="AO18" s="144">
        <f t="shared" si="1"/>
        <v>1.0285714285714285</v>
      </c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</row>
    <row r="19" spans="1:55" s="57" customFormat="1" ht="24">
      <c r="A19" s="138">
        <v>9</v>
      </c>
      <c r="B19" s="138" t="s">
        <v>178</v>
      </c>
      <c r="C19" s="139">
        <v>1049730147</v>
      </c>
      <c r="D19" s="146">
        <v>1</v>
      </c>
      <c r="E19" s="141">
        <v>9</v>
      </c>
      <c r="F19" s="142">
        <v>1329700005581</v>
      </c>
      <c r="G19" s="138">
        <v>1</v>
      </c>
      <c r="H19" s="147">
        <v>99</v>
      </c>
      <c r="I19" s="147"/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1</v>
      </c>
      <c r="P19" s="146">
        <v>1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1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1</v>
      </c>
      <c r="AK19" s="147">
        <v>1</v>
      </c>
      <c r="AL19" s="147">
        <v>0</v>
      </c>
      <c r="AM19" s="147">
        <v>0</v>
      </c>
      <c r="AN19" s="148">
        <f t="shared" si="0"/>
        <v>5</v>
      </c>
      <c r="AO19" s="144">
        <f t="shared" si="1"/>
        <v>0.8571428571428571</v>
      </c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</row>
    <row r="20" spans="1:55" s="57" customFormat="1" ht="24">
      <c r="A20" s="145">
        <v>10</v>
      </c>
      <c r="B20" s="138" t="s">
        <v>178</v>
      </c>
      <c r="C20" s="139">
        <v>1049730147</v>
      </c>
      <c r="D20" s="146">
        <v>1</v>
      </c>
      <c r="E20" s="141">
        <v>10</v>
      </c>
      <c r="F20" s="142">
        <v>1499900379157</v>
      </c>
      <c r="G20" s="138">
        <v>1</v>
      </c>
      <c r="H20" s="147">
        <v>99</v>
      </c>
      <c r="I20" s="147"/>
      <c r="J20" s="146">
        <v>0</v>
      </c>
      <c r="K20" s="146">
        <v>0</v>
      </c>
      <c r="L20" s="146">
        <v>1</v>
      </c>
      <c r="M20" s="146">
        <v>1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1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1</v>
      </c>
      <c r="AC20" s="146">
        <v>0</v>
      </c>
      <c r="AD20" s="147">
        <v>1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0.5</v>
      </c>
      <c r="AK20" s="147">
        <v>1</v>
      </c>
      <c r="AL20" s="147">
        <v>0</v>
      </c>
      <c r="AM20" s="147">
        <v>0</v>
      </c>
      <c r="AN20" s="148">
        <f t="shared" si="0"/>
        <v>6.5</v>
      </c>
      <c r="AO20" s="144">
        <f t="shared" si="1"/>
        <v>1.1142857142857143</v>
      </c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</row>
    <row r="21" spans="1:55" s="57" customFormat="1" ht="24">
      <c r="A21" s="138">
        <v>11</v>
      </c>
      <c r="B21" s="138" t="s">
        <v>178</v>
      </c>
      <c r="C21" s="139">
        <v>1049730147</v>
      </c>
      <c r="D21" s="146">
        <v>1</v>
      </c>
      <c r="E21" s="141">
        <v>11</v>
      </c>
      <c r="F21" s="142">
        <v>3490300111879</v>
      </c>
      <c r="G21" s="138">
        <v>1</v>
      </c>
      <c r="H21" s="147">
        <v>99</v>
      </c>
      <c r="I21" s="147"/>
      <c r="J21" s="146">
        <v>0</v>
      </c>
      <c r="K21" s="146">
        <v>0</v>
      </c>
      <c r="L21" s="146">
        <v>1</v>
      </c>
      <c r="M21" s="146">
        <v>0</v>
      </c>
      <c r="N21" s="146">
        <v>0</v>
      </c>
      <c r="O21" s="146">
        <v>0</v>
      </c>
      <c r="P21" s="146">
        <v>1</v>
      </c>
      <c r="Q21" s="146">
        <v>0</v>
      </c>
      <c r="R21" s="146">
        <v>0</v>
      </c>
      <c r="S21" s="146">
        <v>1</v>
      </c>
      <c r="T21" s="146">
        <v>0</v>
      </c>
      <c r="U21" s="146">
        <v>0</v>
      </c>
      <c r="V21" s="146">
        <v>0</v>
      </c>
      <c r="W21" s="146">
        <v>1</v>
      </c>
      <c r="X21" s="146">
        <v>0</v>
      </c>
      <c r="Y21" s="146">
        <v>1</v>
      </c>
      <c r="Z21" s="146">
        <v>1</v>
      </c>
      <c r="AA21" s="146">
        <v>0</v>
      </c>
      <c r="AB21" s="146">
        <v>0</v>
      </c>
      <c r="AC21" s="146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1</v>
      </c>
      <c r="AK21" s="147">
        <v>2</v>
      </c>
      <c r="AL21" s="147">
        <v>0</v>
      </c>
      <c r="AM21" s="147">
        <v>0</v>
      </c>
      <c r="AN21" s="148">
        <f t="shared" si="0"/>
        <v>9</v>
      </c>
      <c r="AO21" s="144">
        <f t="shared" si="1"/>
        <v>1.542857142857143</v>
      </c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</row>
    <row r="22" spans="1:55" s="57" customFormat="1" ht="24">
      <c r="A22" s="145">
        <v>12</v>
      </c>
      <c r="B22" s="138" t="s">
        <v>178</v>
      </c>
      <c r="C22" s="139">
        <v>1049730147</v>
      </c>
      <c r="D22" s="146">
        <v>1</v>
      </c>
      <c r="E22" s="141">
        <v>12</v>
      </c>
      <c r="F22" s="142">
        <v>1350101641678</v>
      </c>
      <c r="G22" s="147">
        <v>2</v>
      </c>
      <c r="H22" s="147">
        <v>99</v>
      </c>
      <c r="I22" s="147"/>
      <c r="J22" s="146">
        <v>0</v>
      </c>
      <c r="K22" s="146">
        <v>0</v>
      </c>
      <c r="L22" s="146">
        <v>0</v>
      </c>
      <c r="M22" s="146">
        <v>1</v>
      </c>
      <c r="N22" s="146">
        <v>0</v>
      </c>
      <c r="O22" s="146">
        <v>1</v>
      </c>
      <c r="P22" s="146">
        <v>1</v>
      </c>
      <c r="Q22" s="146">
        <v>1</v>
      </c>
      <c r="R22" s="146">
        <v>1</v>
      </c>
      <c r="S22" s="146">
        <v>1</v>
      </c>
      <c r="T22" s="146">
        <v>0</v>
      </c>
      <c r="U22" s="146">
        <v>0</v>
      </c>
      <c r="V22" s="146">
        <v>1</v>
      </c>
      <c r="W22" s="146">
        <v>0</v>
      </c>
      <c r="X22" s="146">
        <v>1</v>
      </c>
      <c r="Y22" s="146">
        <v>1</v>
      </c>
      <c r="Z22" s="146">
        <v>0</v>
      </c>
      <c r="AA22" s="146">
        <v>1</v>
      </c>
      <c r="AB22" s="146">
        <v>0</v>
      </c>
      <c r="AC22" s="146">
        <v>0</v>
      </c>
      <c r="AD22" s="147">
        <v>0</v>
      </c>
      <c r="AE22" s="147">
        <v>1</v>
      </c>
      <c r="AF22" s="147">
        <v>0</v>
      </c>
      <c r="AG22" s="147">
        <v>1</v>
      </c>
      <c r="AH22" s="147">
        <v>0</v>
      </c>
      <c r="AI22" s="147">
        <v>1</v>
      </c>
      <c r="AJ22" s="147">
        <v>0</v>
      </c>
      <c r="AK22" s="147">
        <v>0.5</v>
      </c>
      <c r="AL22" s="147">
        <v>0</v>
      </c>
      <c r="AM22" s="147">
        <v>0</v>
      </c>
      <c r="AN22" s="148">
        <f t="shared" si="0"/>
        <v>13.5</v>
      </c>
      <c r="AO22" s="144">
        <f t="shared" si="1"/>
        <v>2.3142857142857145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</row>
    <row r="23" spans="1:55" s="57" customFormat="1" ht="24">
      <c r="A23" s="138">
        <v>13</v>
      </c>
      <c r="B23" s="138" t="s">
        <v>178</v>
      </c>
      <c r="C23" s="139">
        <v>1049730147</v>
      </c>
      <c r="D23" s="146">
        <v>1</v>
      </c>
      <c r="E23" s="141">
        <v>13</v>
      </c>
      <c r="F23" s="142">
        <v>1490300123081</v>
      </c>
      <c r="G23" s="147">
        <v>2</v>
      </c>
      <c r="H23" s="147">
        <v>99</v>
      </c>
      <c r="I23" s="147"/>
      <c r="J23" s="146">
        <v>1</v>
      </c>
      <c r="K23" s="146">
        <v>1</v>
      </c>
      <c r="L23" s="146">
        <v>0</v>
      </c>
      <c r="M23" s="146">
        <v>1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1</v>
      </c>
      <c r="W23" s="146">
        <v>1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1</v>
      </c>
      <c r="AK23" s="147">
        <v>0.5</v>
      </c>
      <c r="AL23" s="147">
        <v>0</v>
      </c>
      <c r="AM23" s="147">
        <v>1</v>
      </c>
      <c r="AN23" s="148">
        <f t="shared" si="0"/>
        <v>7.5</v>
      </c>
      <c r="AO23" s="144">
        <f t="shared" si="1"/>
        <v>1.2857142857142858</v>
      </c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:55" s="57" customFormat="1" ht="24">
      <c r="A24" s="145">
        <v>14</v>
      </c>
      <c r="B24" s="138" t="s">
        <v>178</v>
      </c>
      <c r="C24" s="139">
        <v>1049730147</v>
      </c>
      <c r="D24" s="146">
        <v>1</v>
      </c>
      <c r="E24" s="141">
        <v>14</v>
      </c>
      <c r="F24" s="142">
        <v>1490300123846</v>
      </c>
      <c r="G24" s="147">
        <v>2</v>
      </c>
      <c r="H24" s="147">
        <v>99</v>
      </c>
      <c r="I24" s="147"/>
      <c r="J24" s="146">
        <v>0</v>
      </c>
      <c r="K24" s="146">
        <v>0</v>
      </c>
      <c r="L24" s="146">
        <v>0</v>
      </c>
      <c r="M24" s="146">
        <v>1</v>
      </c>
      <c r="N24" s="146">
        <v>0</v>
      </c>
      <c r="O24" s="146">
        <v>0</v>
      </c>
      <c r="P24" s="146">
        <v>1</v>
      </c>
      <c r="Q24" s="146">
        <v>1</v>
      </c>
      <c r="R24" s="146">
        <v>1</v>
      </c>
      <c r="S24" s="146">
        <v>0</v>
      </c>
      <c r="T24" s="146">
        <v>1</v>
      </c>
      <c r="U24" s="146">
        <v>0</v>
      </c>
      <c r="V24" s="146">
        <v>1</v>
      </c>
      <c r="W24" s="146">
        <v>0</v>
      </c>
      <c r="X24" s="146">
        <v>1</v>
      </c>
      <c r="Y24" s="146">
        <v>1</v>
      </c>
      <c r="Z24" s="146">
        <v>1</v>
      </c>
      <c r="AA24" s="146">
        <v>0</v>
      </c>
      <c r="AB24" s="146">
        <v>0</v>
      </c>
      <c r="AC24" s="146">
        <v>0</v>
      </c>
      <c r="AD24" s="147">
        <v>0</v>
      </c>
      <c r="AE24" s="147">
        <v>1</v>
      </c>
      <c r="AF24" s="147">
        <v>0</v>
      </c>
      <c r="AG24" s="147">
        <v>1</v>
      </c>
      <c r="AH24" s="147">
        <v>0</v>
      </c>
      <c r="AI24" s="147">
        <v>1</v>
      </c>
      <c r="AJ24" s="147">
        <v>1</v>
      </c>
      <c r="AK24" s="147">
        <v>1</v>
      </c>
      <c r="AL24" s="147">
        <v>1</v>
      </c>
      <c r="AM24" s="147">
        <v>0</v>
      </c>
      <c r="AN24" s="148">
        <f t="shared" si="0"/>
        <v>15</v>
      </c>
      <c r="AO24" s="144">
        <f t="shared" si="1"/>
        <v>2.5714285714285716</v>
      </c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</row>
    <row r="25" spans="1:55" s="57" customFormat="1" ht="24">
      <c r="A25" s="145"/>
      <c r="B25" s="138"/>
      <c r="C25" s="139"/>
      <c r="D25" s="146"/>
      <c r="E25" s="149"/>
      <c r="F25" s="150"/>
      <c r="G25" s="145"/>
      <c r="H25" s="145"/>
      <c r="I25" s="145"/>
      <c r="J25" s="152">
        <f aca="true" t="shared" si="2" ref="J25:AM25">AVERAGE(J11:J24)</f>
        <v>0.35714285714285715</v>
      </c>
      <c r="K25" s="152">
        <f t="shared" si="2"/>
        <v>0.2857142857142857</v>
      </c>
      <c r="L25" s="152">
        <f t="shared" si="2"/>
        <v>0.35714285714285715</v>
      </c>
      <c r="M25" s="152">
        <f t="shared" si="2"/>
        <v>0.5</v>
      </c>
      <c r="N25" s="152">
        <f t="shared" si="2"/>
        <v>0</v>
      </c>
      <c r="O25" s="152">
        <f t="shared" si="2"/>
        <v>0.2857142857142857</v>
      </c>
      <c r="P25" s="152">
        <f t="shared" si="2"/>
        <v>0.35714285714285715</v>
      </c>
      <c r="Q25" s="152">
        <f t="shared" si="2"/>
        <v>0.2857142857142857</v>
      </c>
      <c r="R25" s="152">
        <f t="shared" si="2"/>
        <v>0.2857142857142857</v>
      </c>
      <c r="S25" s="152">
        <f t="shared" si="2"/>
        <v>0.21428571428571427</v>
      </c>
      <c r="T25" s="152">
        <f t="shared" si="2"/>
        <v>0.2857142857142857</v>
      </c>
      <c r="U25" s="152">
        <f t="shared" si="2"/>
        <v>0.2857142857142857</v>
      </c>
      <c r="V25" s="152">
        <f t="shared" si="2"/>
        <v>0.2857142857142857</v>
      </c>
      <c r="W25" s="152">
        <f t="shared" si="2"/>
        <v>0.2857142857142857</v>
      </c>
      <c r="X25" s="152">
        <f t="shared" si="2"/>
        <v>0.42857142857142855</v>
      </c>
      <c r="Y25" s="152">
        <f t="shared" si="2"/>
        <v>0.2857142857142857</v>
      </c>
      <c r="Z25" s="152">
        <f t="shared" si="2"/>
        <v>0.2857142857142857</v>
      </c>
      <c r="AA25" s="152">
        <f t="shared" si="2"/>
        <v>0.14285714285714285</v>
      </c>
      <c r="AB25" s="152">
        <f t="shared" si="2"/>
        <v>0.2857142857142857</v>
      </c>
      <c r="AC25" s="152">
        <f t="shared" si="2"/>
        <v>0.07142857142857142</v>
      </c>
      <c r="AD25" s="152">
        <f t="shared" si="2"/>
        <v>0.21428571428571427</v>
      </c>
      <c r="AE25" s="152">
        <f t="shared" si="2"/>
        <v>0.35714285714285715</v>
      </c>
      <c r="AF25" s="152">
        <f t="shared" si="2"/>
        <v>0.07142857142857142</v>
      </c>
      <c r="AG25" s="152">
        <f t="shared" si="2"/>
        <v>0.2857142857142857</v>
      </c>
      <c r="AH25" s="152">
        <f t="shared" si="2"/>
        <v>0.14285714285714285</v>
      </c>
      <c r="AI25" s="152">
        <f t="shared" si="2"/>
        <v>0.14285714285714285</v>
      </c>
      <c r="AJ25" s="152">
        <f t="shared" si="2"/>
        <v>0.8214285714285714</v>
      </c>
      <c r="AK25" s="152">
        <f t="shared" si="2"/>
        <v>0.8571428571428571</v>
      </c>
      <c r="AL25" s="152">
        <f t="shared" si="2"/>
        <v>0.14285714285714285</v>
      </c>
      <c r="AM25" s="152">
        <f t="shared" si="2"/>
        <v>0.07142857142857142</v>
      </c>
      <c r="AN25" s="152">
        <f>AVERAGE(AN11:AN24)</f>
        <v>8.678571428571429</v>
      </c>
      <c r="AO25" s="153" t="s">
        <v>307</v>
      </c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</row>
    <row r="26" spans="1:55" s="57" customFormat="1" ht="24">
      <c r="A26" s="145"/>
      <c r="B26" s="138"/>
      <c r="C26" s="139"/>
      <c r="D26" s="146"/>
      <c r="E26" s="149"/>
      <c r="F26" s="150"/>
      <c r="G26" s="145"/>
      <c r="H26" s="145"/>
      <c r="I26" s="145"/>
      <c r="J26" s="152">
        <f aca="true" t="shared" si="3" ref="J26:AM26">STDEV(J11:J24)</f>
        <v>0.4972451580988469</v>
      </c>
      <c r="K26" s="152">
        <f t="shared" si="3"/>
        <v>0.4688072309384954</v>
      </c>
      <c r="L26" s="152">
        <f t="shared" si="3"/>
        <v>0.4972451580988469</v>
      </c>
      <c r="M26" s="152">
        <f t="shared" si="3"/>
        <v>0.5188745216627708</v>
      </c>
      <c r="N26" s="152">
        <f t="shared" si="3"/>
        <v>0</v>
      </c>
      <c r="O26" s="152">
        <f t="shared" si="3"/>
        <v>0.4688072309384954</v>
      </c>
      <c r="P26" s="152">
        <f t="shared" si="3"/>
        <v>0.4972451580988469</v>
      </c>
      <c r="Q26" s="152">
        <f t="shared" si="3"/>
        <v>0.4688072309384954</v>
      </c>
      <c r="R26" s="152">
        <f t="shared" si="3"/>
        <v>0.4688072309384954</v>
      </c>
      <c r="S26" s="152">
        <f t="shared" si="3"/>
        <v>0.4258153136263201</v>
      </c>
      <c r="T26" s="152">
        <f t="shared" si="3"/>
        <v>0.4688072309384954</v>
      </c>
      <c r="U26" s="152">
        <f t="shared" si="3"/>
        <v>0.4688072309384954</v>
      </c>
      <c r="V26" s="152">
        <f t="shared" si="3"/>
        <v>0.4688072309384954</v>
      </c>
      <c r="W26" s="152">
        <f t="shared" si="3"/>
        <v>0.4688072309384954</v>
      </c>
      <c r="X26" s="152">
        <f t="shared" si="3"/>
        <v>0.5135525910130955</v>
      </c>
      <c r="Y26" s="152">
        <f t="shared" si="3"/>
        <v>0.4688072309384954</v>
      </c>
      <c r="Z26" s="152">
        <f t="shared" si="3"/>
        <v>0.4688072309384954</v>
      </c>
      <c r="AA26" s="152">
        <f t="shared" si="3"/>
        <v>0.36313651960128146</v>
      </c>
      <c r="AB26" s="152">
        <f t="shared" si="3"/>
        <v>0.4688072309384954</v>
      </c>
      <c r="AC26" s="152">
        <f t="shared" si="3"/>
        <v>0.2672612419124244</v>
      </c>
      <c r="AD26" s="152">
        <f t="shared" si="3"/>
        <v>0.4258153136263201</v>
      </c>
      <c r="AE26" s="152">
        <f t="shared" si="3"/>
        <v>0.4972451580988469</v>
      </c>
      <c r="AF26" s="152">
        <f t="shared" si="3"/>
        <v>0.2672612419124244</v>
      </c>
      <c r="AG26" s="152">
        <f t="shared" si="3"/>
        <v>0.4688072309384954</v>
      </c>
      <c r="AH26" s="152">
        <f t="shared" si="3"/>
        <v>0.36313651960128146</v>
      </c>
      <c r="AI26" s="152">
        <f t="shared" si="3"/>
        <v>0.36313651960128146</v>
      </c>
      <c r="AJ26" s="152">
        <f t="shared" si="3"/>
        <v>0.6078696361108149</v>
      </c>
      <c r="AK26" s="152">
        <f t="shared" si="3"/>
        <v>0.7186678763403276</v>
      </c>
      <c r="AL26" s="152">
        <f t="shared" si="3"/>
        <v>0.36313651960128146</v>
      </c>
      <c r="AM26" s="152">
        <f t="shared" si="3"/>
        <v>0.2672612419124244</v>
      </c>
      <c r="AN26" s="152">
        <f>STDEV(AN11:AN24)</f>
        <v>3.63533483198719</v>
      </c>
      <c r="AO26" s="154" t="s">
        <v>308</v>
      </c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s="57" customFormat="1" ht="24">
      <c r="A27" s="155">
        <v>1</v>
      </c>
      <c r="B27" s="156" t="s">
        <v>169</v>
      </c>
      <c r="C27" s="157">
        <v>1049730136</v>
      </c>
      <c r="D27" s="158">
        <v>1</v>
      </c>
      <c r="E27" s="159">
        <v>1</v>
      </c>
      <c r="F27" s="160">
        <v>1490300122793</v>
      </c>
      <c r="G27" s="156">
        <v>1</v>
      </c>
      <c r="H27" s="156">
        <v>99</v>
      </c>
      <c r="I27" s="156"/>
      <c r="J27" s="159">
        <v>0</v>
      </c>
      <c r="K27" s="159">
        <v>0</v>
      </c>
      <c r="L27" s="159">
        <v>0</v>
      </c>
      <c r="M27" s="159">
        <v>1</v>
      </c>
      <c r="N27" s="159">
        <v>0</v>
      </c>
      <c r="O27" s="159">
        <v>1</v>
      </c>
      <c r="P27" s="159">
        <v>0</v>
      </c>
      <c r="Q27" s="159">
        <v>1</v>
      </c>
      <c r="R27" s="159">
        <v>1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1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6">
        <v>1</v>
      </c>
      <c r="AI27" s="156">
        <v>0</v>
      </c>
      <c r="AJ27" s="156">
        <v>2</v>
      </c>
      <c r="AK27" s="156">
        <v>0.5</v>
      </c>
      <c r="AL27" s="156">
        <v>0</v>
      </c>
      <c r="AM27" s="156"/>
      <c r="AN27" s="161">
        <f>SUM(J27:AM27)</f>
        <v>8.5</v>
      </c>
      <c r="AO27" s="162">
        <f t="shared" si="1"/>
        <v>1.457142857142857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1:55" s="57" customFormat="1" ht="24">
      <c r="A28" s="155">
        <v>2</v>
      </c>
      <c r="B28" s="156" t="s">
        <v>169</v>
      </c>
      <c r="C28" s="157">
        <v>1049730136</v>
      </c>
      <c r="D28" s="158">
        <v>1</v>
      </c>
      <c r="E28" s="163">
        <v>2</v>
      </c>
      <c r="F28" s="160">
        <v>1490300121762</v>
      </c>
      <c r="G28" s="164">
        <v>1</v>
      </c>
      <c r="H28" s="164">
        <v>99</v>
      </c>
      <c r="I28" s="164"/>
      <c r="J28" s="163">
        <v>1</v>
      </c>
      <c r="K28" s="159">
        <v>0</v>
      </c>
      <c r="L28" s="163">
        <v>1</v>
      </c>
      <c r="M28" s="163">
        <v>0</v>
      </c>
      <c r="N28" s="163">
        <v>0</v>
      </c>
      <c r="O28" s="163">
        <v>1</v>
      </c>
      <c r="P28" s="163">
        <v>1</v>
      </c>
      <c r="Q28" s="163">
        <v>1</v>
      </c>
      <c r="R28" s="163">
        <v>1</v>
      </c>
      <c r="S28" s="159">
        <v>0</v>
      </c>
      <c r="T28" s="163">
        <v>1</v>
      </c>
      <c r="U28" s="163">
        <v>1</v>
      </c>
      <c r="V28" s="163">
        <v>0</v>
      </c>
      <c r="W28" s="163">
        <v>1</v>
      </c>
      <c r="X28" s="163">
        <v>0</v>
      </c>
      <c r="Y28" s="163">
        <v>0</v>
      </c>
      <c r="Z28" s="163">
        <v>0</v>
      </c>
      <c r="AA28" s="163">
        <v>1</v>
      </c>
      <c r="AB28" s="163">
        <v>0</v>
      </c>
      <c r="AC28" s="163">
        <v>0</v>
      </c>
      <c r="AD28" s="163">
        <v>0</v>
      </c>
      <c r="AE28" s="163">
        <v>0</v>
      </c>
      <c r="AF28" s="163">
        <v>0</v>
      </c>
      <c r="AG28" s="164">
        <v>1</v>
      </c>
      <c r="AH28" s="164">
        <v>0</v>
      </c>
      <c r="AI28" s="164">
        <v>0</v>
      </c>
      <c r="AJ28" s="164">
        <v>0.5</v>
      </c>
      <c r="AK28" s="164">
        <v>2</v>
      </c>
      <c r="AL28" s="164">
        <v>0</v>
      </c>
      <c r="AM28" s="164">
        <v>0</v>
      </c>
      <c r="AN28" s="161">
        <f>SUM(J28:AM28)</f>
        <v>13.5</v>
      </c>
      <c r="AO28" s="162">
        <f t="shared" si="1"/>
        <v>2.3142857142857145</v>
      </c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</row>
    <row r="29" spans="1:55" s="57" customFormat="1" ht="24">
      <c r="A29" s="155">
        <v>3</v>
      </c>
      <c r="B29" s="156" t="s">
        <v>169</v>
      </c>
      <c r="C29" s="157">
        <v>1049730136</v>
      </c>
      <c r="D29" s="158">
        <v>1</v>
      </c>
      <c r="E29" s="159">
        <v>3</v>
      </c>
      <c r="F29" s="160">
        <v>1490300122963</v>
      </c>
      <c r="G29" s="164">
        <v>1</v>
      </c>
      <c r="H29" s="164">
        <v>99</v>
      </c>
      <c r="I29" s="164"/>
      <c r="J29" s="163">
        <v>1</v>
      </c>
      <c r="K29" s="159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1</v>
      </c>
      <c r="Q29" s="163">
        <v>1</v>
      </c>
      <c r="R29" s="163">
        <v>1</v>
      </c>
      <c r="S29" s="159">
        <v>0</v>
      </c>
      <c r="T29" s="163">
        <v>1</v>
      </c>
      <c r="U29" s="163">
        <v>1</v>
      </c>
      <c r="V29" s="163">
        <v>0</v>
      </c>
      <c r="W29" s="163">
        <v>1</v>
      </c>
      <c r="X29" s="163">
        <v>0</v>
      </c>
      <c r="Y29" s="163">
        <v>1</v>
      </c>
      <c r="Z29" s="163">
        <v>0</v>
      </c>
      <c r="AA29" s="163">
        <v>1</v>
      </c>
      <c r="AB29" s="163">
        <v>0</v>
      </c>
      <c r="AC29" s="163">
        <v>1</v>
      </c>
      <c r="AD29" s="164">
        <v>0</v>
      </c>
      <c r="AE29" s="164">
        <v>0</v>
      </c>
      <c r="AF29" s="164">
        <v>0</v>
      </c>
      <c r="AG29" s="164">
        <v>1</v>
      </c>
      <c r="AH29" s="164">
        <v>1</v>
      </c>
      <c r="AI29" s="164">
        <v>1</v>
      </c>
      <c r="AJ29" s="164">
        <v>2</v>
      </c>
      <c r="AK29" s="164">
        <v>2</v>
      </c>
      <c r="AL29" s="164">
        <v>1</v>
      </c>
      <c r="AM29" s="164">
        <v>1</v>
      </c>
      <c r="AN29" s="161">
        <f>SUM(J29:AM29)</f>
        <v>19</v>
      </c>
      <c r="AO29" s="162">
        <f t="shared" si="1"/>
        <v>3.257142857142857</v>
      </c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</row>
    <row r="30" spans="1:55" s="57" customFormat="1" ht="24">
      <c r="A30" s="155">
        <v>4</v>
      </c>
      <c r="B30" s="156" t="s">
        <v>169</v>
      </c>
      <c r="C30" s="157">
        <v>1049730136</v>
      </c>
      <c r="D30" s="158">
        <v>1</v>
      </c>
      <c r="E30" s="163">
        <v>4</v>
      </c>
      <c r="F30" s="160">
        <v>1490300121002</v>
      </c>
      <c r="G30" s="164">
        <v>1</v>
      </c>
      <c r="H30" s="164">
        <v>99</v>
      </c>
      <c r="I30" s="164"/>
      <c r="J30" s="163">
        <v>1</v>
      </c>
      <c r="K30" s="159">
        <v>0</v>
      </c>
      <c r="L30" s="159">
        <v>0</v>
      </c>
      <c r="M30" s="159">
        <v>0</v>
      </c>
      <c r="N30" s="163">
        <v>1</v>
      </c>
      <c r="O30" s="163">
        <v>0</v>
      </c>
      <c r="P30" s="163">
        <v>1</v>
      </c>
      <c r="Q30" s="163">
        <v>1</v>
      </c>
      <c r="R30" s="163">
        <v>1</v>
      </c>
      <c r="S30" s="159">
        <v>0</v>
      </c>
      <c r="T30" s="163">
        <v>0</v>
      </c>
      <c r="U30" s="163">
        <v>1</v>
      </c>
      <c r="V30" s="163">
        <v>1</v>
      </c>
      <c r="W30" s="163">
        <v>0</v>
      </c>
      <c r="X30" s="163">
        <v>0</v>
      </c>
      <c r="Y30" s="163">
        <v>0</v>
      </c>
      <c r="Z30" s="163">
        <v>0</v>
      </c>
      <c r="AA30" s="163">
        <v>0</v>
      </c>
      <c r="AB30" s="163">
        <v>1</v>
      </c>
      <c r="AC30" s="163">
        <v>0</v>
      </c>
      <c r="AD30" s="164">
        <v>0</v>
      </c>
      <c r="AE30" s="164">
        <v>1</v>
      </c>
      <c r="AF30" s="164">
        <v>0</v>
      </c>
      <c r="AG30" s="164">
        <v>1</v>
      </c>
      <c r="AH30" s="164">
        <v>1</v>
      </c>
      <c r="AI30" s="164"/>
      <c r="AJ30" s="164">
        <v>0.5</v>
      </c>
      <c r="AK30" s="164">
        <v>0.5</v>
      </c>
      <c r="AL30" s="164">
        <v>1</v>
      </c>
      <c r="AM30" s="164"/>
      <c r="AN30" s="161">
        <f>SUM(J30:AM30)</f>
        <v>13</v>
      </c>
      <c r="AO30" s="162">
        <f t="shared" si="1"/>
        <v>2.2285714285714286</v>
      </c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</row>
    <row r="31" spans="1:55" s="57" customFormat="1" ht="24">
      <c r="A31" s="155"/>
      <c r="B31" s="156"/>
      <c r="C31" s="165"/>
      <c r="D31" s="166"/>
      <c r="E31" s="167"/>
      <c r="F31" s="160"/>
      <c r="G31" s="168"/>
      <c r="H31" s="168"/>
      <c r="I31" s="168"/>
      <c r="J31" s="169">
        <f aca="true" t="shared" si="4" ref="J31:AM31">AVERAGE(J27:J30)</f>
        <v>0.75</v>
      </c>
      <c r="K31" s="169">
        <f t="shared" si="4"/>
        <v>0</v>
      </c>
      <c r="L31" s="169">
        <f t="shared" si="4"/>
        <v>0.25</v>
      </c>
      <c r="M31" s="169">
        <f t="shared" si="4"/>
        <v>0.25</v>
      </c>
      <c r="N31" s="169">
        <f t="shared" si="4"/>
        <v>0.25</v>
      </c>
      <c r="O31" s="169">
        <f t="shared" si="4"/>
        <v>0.5</v>
      </c>
      <c r="P31" s="169">
        <f t="shared" si="4"/>
        <v>0.75</v>
      </c>
      <c r="Q31" s="169">
        <f t="shared" si="4"/>
        <v>1</v>
      </c>
      <c r="R31" s="169">
        <f t="shared" si="4"/>
        <v>1</v>
      </c>
      <c r="S31" s="169">
        <f t="shared" si="4"/>
        <v>0</v>
      </c>
      <c r="T31" s="169">
        <f t="shared" si="4"/>
        <v>0.5</v>
      </c>
      <c r="U31" s="169">
        <f t="shared" si="4"/>
        <v>0.75</v>
      </c>
      <c r="V31" s="169">
        <f t="shared" si="4"/>
        <v>0.25</v>
      </c>
      <c r="W31" s="169">
        <f t="shared" si="4"/>
        <v>0.5</v>
      </c>
      <c r="X31" s="169">
        <f t="shared" si="4"/>
        <v>0</v>
      </c>
      <c r="Y31" s="169">
        <f t="shared" si="4"/>
        <v>0.25</v>
      </c>
      <c r="Z31" s="169">
        <f t="shared" si="4"/>
        <v>0.25</v>
      </c>
      <c r="AA31" s="169">
        <f t="shared" si="4"/>
        <v>0.5</v>
      </c>
      <c r="AB31" s="169">
        <f t="shared" si="4"/>
        <v>0.25</v>
      </c>
      <c r="AC31" s="169">
        <f t="shared" si="4"/>
        <v>0.25</v>
      </c>
      <c r="AD31" s="169">
        <f t="shared" si="4"/>
        <v>0</v>
      </c>
      <c r="AE31" s="169">
        <f t="shared" si="4"/>
        <v>0.25</v>
      </c>
      <c r="AF31" s="169">
        <f t="shared" si="4"/>
        <v>0</v>
      </c>
      <c r="AG31" s="169">
        <f t="shared" si="4"/>
        <v>0.75</v>
      </c>
      <c r="AH31" s="169">
        <f t="shared" si="4"/>
        <v>0.75</v>
      </c>
      <c r="AI31" s="169">
        <f t="shared" si="4"/>
        <v>0.3333333333333333</v>
      </c>
      <c r="AJ31" s="169">
        <f t="shared" si="4"/>
        <v>1.25</v>
      </c>
      <c r="AK31" s="169">
        <f t="shared" si="4"/>
        <v>1.25</v>
      </c>
      <c r="AL31" s="169">
        <f t="shared" si="4"/>
        <v>0.5</v>
      </c>
      <c r="AM31" s="169">
        <f t="shared" si="4"/>
        <v>0.5</v>
      </c>
      <c r="AN31" s="169">
        <f>AVERAGE(AN27:AN30)</f>
        <v>13.5</v>
      </c>
      <c r="AO31" s="170" t="s">
        <v>307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</row>
    <row r="32" spans="1:55" s="57" customFormat="1" ht="24">
      <c r="A32" s="155"/>
      <c r="B32" s="156"/>
      <c r="C32" s="165"/>
      <c r="D32" s="166"/>
      <c r="E32" s="167"/>
      <c r="F32" s="160"/>
      <c r="G32" s="168"/>
      <c r="H32" s="168"/>
      <c r="I32" s="168"/>
      <c r="J32" s="169">
        <f aca="true" t="shared" si="5" ref="J32:AM32">STDEV(J27:J30)</f>
        <v>0.5</v>
      </c>
      <c r="K32" s="169">
        <f t="shared" si="5"/>
        <v>0</v>
      </c>
      <c r="L32" s="169">
        <f t="shared" si="5"/>
        <v>0.5</v>
      </c>
      <c r="M32" s="169">
        <f t="shared" si="5"/>
        <v>0.5</v>
      </c>
      <c r="N32" s="169">
        <f t="shared" si="5"/>
        <v>0.5</v>
      </c>
      <c r="O32" s="169">
        <f t="shared" si="5"/>
        <v>0.5773502691896257</v>
      </c>
      <c r="P32" s="169">
        <f t="shared" si="5"/>
        <v>0.5</v>
      </c>
      <c r="Q32" s="169">
        <f t="shared" si="5"/>
        <v>0</v>
      </c>
      <c r="R32" s="169">
        <f t="shared" si="5"/>
        <v>0</v>
      </c>
      <c r="S32" s="169">
        <f t="shared" si="5"/>
        <v>0</v>
      </c>
      <c r="T32" s="169">
        <f t="shared" si="5"/>
        <v>0.5773502691896257</v>
      </c>
      <c r="U32" s="169">
        <f t="shared" si="5"/>
        <v>0.5</v>
      </c>
      <c r="V32" s="169">
        <f t="shared" si="5"/>
        <v>0.5</v>
      </c>
      <c r="W32" s="169">
        <f t="shared" si="5"/>
        <v>0.5773502691896257</v>
      </c>
      <c r="X32" s="169">
        <f t="shared" si="5"/>
        <v>0</v>
      </c>
      <c r="Y32" s="169">
        <f t="shared" si="5"/>
        <v>0.5</v>
      </c>
      <c r="Z32" s="169">
        <f t="shared" si="5"/>
        <v>0.5</v>
      </c>
      <c r="AA32" s="169">
        <f t="shared" si="5"/>
        <v>0.5773502691896257</v>
      </c>
      <c r="AB32" s="169">
        <f t="shared" si="5"/>
        <v>0.5</v>
      </c>
      <c r="AC32" s="169">
        <f t="shared" si="5"/>
        <v>0.5</v>
      </c>
      <c r="AD32" s="169">
        <f t="shared" si="5"/>
        <v>0</v>
      </c>
      <c r="AE32" s="169">
        <f t="shared" si="5"/>
        <v>0.5</v>
      </c>
      <c r="AF32" s="169">
        <f t="shared" si="5"/>
        <v>0</v>
      </c>
      <c r="AG32" s="169">
        <f t="shared" si="5"/>
        <v>0.5</v>
      </c>
      <c r="AH32" s="169">
        <f t="shared" si="5"/>
        <v>0.5</v>
      </c>
      <c r="AI32" s="169">
        <f t="shared" si="5"/>
        <v>0.5773502691896258</v>
      </c>
      <c r="AJ32" s="169">
        <f t="shared" si="5"/>
        <v>0.8660254037844386</v>
      </c>
      <c r="AK32" s="169">
        <f t="shared" si="5"/>
        <v>0.8660254037844386</v>
      </c>
      <c r="AL32" s="169">
        <f t="shared" si="5"/>
        <v>0.5773502691896257</v>
      </c>
      <c r="AM32" s="169">
        <f t="shared" si="5"/>
        <v>0.7071067811865476</v>
      </c>
      <c r="AN32" s="169">
        <f>STDEV(AN27:AN30)</f>
        <v>4.301162633521313</v>
      </c>
      <c r="AO32" s="171" t="s">
        <v>308</v>
      </c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</row>
    <row r="33" spans="1:55" s="57" customFormat="1" ht="24">
      <c r="A33" s="172">
        <v>1</v>
      </c>
      <c r="B33" s="173" t="s">
        <v>173</v>
      </c>
      <c r="C33" s="174">
        <v>1049730140</v>
      </c>
      <c r="D33" s="175">
        <v>1</v>
      </c>
      <c r="E33" s="176">
        <v>1</v>
      </c>
      <c r="F33" s="177">
        <v>1490300118273</v>
      </c>
      <c r="G33" s="178">
        <v>1</v>
      </c>
      <c r="H33" s="179">
        <v>99</v>
      </c>
      <c r="I33" s="179"/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1</v>
      </c>
      <c r="P33" s="178">
        <v>1</v>
      </c>
      <c r="Q33" s="178">
        <v>0</v>
      </c>
      <c r="R33" s="178">
        <v>0</v>
      </c>
      <c r="S33" s="178">
        <v>0</v>
      </c>
      <c r="T33" s="178">
        <v>1</v>
      </c>
      <c r="U33" s="178">
        <v>1</v>
      </c>
      <c r="V33" s="178">
        <v>0</v>
      </c>
      <c r="W33" s="178">
        <v>0</v>
      </c>
      <c r="X33" s="178">
        <v>0</v>
      </c>
      <c r="Y33" s="178">
        <v>1</v>
      </c>
      <c r="Z33" s="178">
        <v>0</v>
      </c>
      <c r="AA33" s="178">
        <v>1</v>
      </c>
      <c r="AB33" s="178">
        <v>1</v>
      </c>
      <c r="AC33" s="178">
        <v>0</v>
      </c>
      <c r="AD33" s="179">
        <v>0</v>
      </c>
      <c r="AE33" s="179">
        <v>0</v>
      </c>
      <c r="AF33" s="179">
        <v>0</v>
      </c>
      <c r="AG33" s="179">
        <v>1</v>
      </c>
      <c r="AH33" s="179">
        <v>1</v>
      </c>
      <c r="AI33" s="179">
        <v>0</v>
      </c>
      <c r="AJ33" s="179">
        <v>1</v>
      </c>
      <c r="AK33" s="179">
        <v>1</v>
      </c>
      <c r="AL33" s="179">
        <v>0</v>
      </c>
      <c r="AM33" s="179">
        <v>0</v>
      </c>
      <c r="AN33" s="180">
        <f>SUM(J33:AM33)</f>
        <v>11</v>
      </c>
      <c r="AO33" s="181">
        <f t="shared" si="1"/>
        <v>1.8857142857142857</v>
      </c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s="57" customFormat="1" ht="24">
      <c r="A34" s="182">
        <v>2</v>
      </c>
      <c r="B34" s="183" t="s">
        <v>173</v>
      </c>
      <c r="C34" s="184">
        <v>1049730140</v>
      </c>
      <c r="D34" s="185">
        <v>1</v>
      </c>
      <c r="E34" s="185">
        <v>2</v>
      </c>
      <c r="F34" s="186">
        <v>1490300122572</v>
      </c>
      <c r="G34" s="187">
        <v>1</v>
      </c>
      <c r="H34" s="182">
        <v>99</v>
      </c>
      <c r="I34" s="182"/>
      <c r="J34" s="187">
        <v>0</v>
      </c>
      <c r="K34" s="187">
        <v>1</v>
      </c>
      <c r="L34" s="187">
        <v>0</v>
      </c>
      <c r="M34" s="187">
        <v>1</v>
      </c>
      <c r="N34" s="187">
        <v>0</v>
      </c>
      <c r="O34" s="187">
        <v>0</v>
      </c>
      <c r="P34" s="187">
        <v>0</v>
      </c>
      <c r="Q34" s="187">
        <v>1</v>
      </c>
      <c r="R34" s="187">
        <v>1</v>
      </c>
      <c r="S34" s="187">
        <v>0</v>
      </c>
      <c r="T34" s="187">
        <v>0</v>
      </c>
      <c r="U34" s="187">
        <v>0</v>
      </c>
      <c r="V34" s="187">
        <v>0</v>
      </c>
      <c r="W34" s="187">
        <v>0</v>
      </c>
      <c r="X34" s="187">
        <v>0</v>
      </c>
      <c r="Y34" s="187">
        <v>1</v>
      </c>
      <c r="Z34" s="187">
        <v>0</v>
      </c>
      <c r="AA34" s="187">
        <v>0</v>
      </c>
      <c r="AB34" s="187">
        <v>1</v>
      </c>
      <c r="AC34" s="187">
        <v>0</v>
      </c>
      <c r="AD34" s="182">
        <v>0</v>
      </c>
      <c r="AE34" s="182">
        <v>0</v>
      </c>
      <c r="AF34" s="182">
        <v>1</v>
      </c>
      <c r="AG34" s="182">
        <v>0</v>
      </c>
      <c r="AH34" s="182">
        <v>0</v>
      </c>
      <c r="AI34" s="182">
        <v>0</v>
      </c>
      <c r="AJ34" s="182">
        <v>2</v>
      </c>
      <c r="AK34" s="182">
        <v>1</v>
      </c>
      <c r="AL34" s="182">
        <v>0</v>
      </c>
      <c r="AM34" s="182">
        <v>1</v>
      </c>
      <c r="AN34" s="180">
        <f aca="true" t="shared" si="6" ref="AN34:AN44">SUM(J34:AM34)</f>
        <v>11</v>
      </c>
      <c r="AO34" s="181">
        <f t="shared" si="1"/>
        <v>1.8857142857142857</v>
      </c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</row>
    <row r="35" spans="1:41" ht="24">
      <c r="A35" s="172">
        <v>3</v>
      </c>
      <c r="B35" s="183" t="s">
        <v>173</v>
      </c>
      <c r="C35" s="184">
        <v>1049730140</v>
      </c>
      <c r="D35" s="185">
        <v>1</v>
      </c>
      <c r="E35" s="176">
        <v>3</v>
      </c>
      <c r="F35" s="186">
        <v>1499900371032</v>
      </c>
      <c r="G35" s="187">
        <v>1</v>
      </c>
      <c r="H35" s="182">
        <v>99</v>
      </c>
      <c r="I35" s="182"/>
      <c r="J35" s="187">
        <v>0</v>
      </c>
      <c r="K35" s="187">
        <v>1</v>
      </c>
      <c r="L35" s="187">
        <v>1</v>
      </c>
      <c r="M35" s="187">
        <v>1</v>
      </c>
      <c r="N35" s="187">
        <v>1</v>
      </c>
      <c r="O35" s="187">
        <v>1</v>
      </c>
      <c r="P35" s="187">
        <v>1</v>
      </c>
      <c r="Q35" s="187">
        <v>0</v>
      </c>
      <c r="R35" s="187">
        <v>1</v>
      </c>
      <c r="S35" s="187">
        <v>0</v>
      </c>
      <c r="T35" s="187">
        <v>1</v>
      </c>
      <c r="U35" s="187">
        <v>1</v>
      </c>
      <c r="V35" s="187">
        <v>1</v>
      </c>
      <c r="W35" s="187">
        <v>0</v>
      </c>
      <c r="X35" s="187">
        <v>1</v>
      </c>
      <c r="Y35" s="187">
        <v>0</v>
      </c>
      <c r="Z35" s="187">
        <v>0</v>
      </c>
      <c r="AA35" s="187">
        <v>0</v>
      </c>
      <c r="AB35" s="187">
        <v>1</v>
      </c>
      <c r="AC35" s="187">
        <v>0</v>
      </c>
      <c r="AD35" s="182">
        <v>0</v>
      </c>
      <c r="AE35" s="182">
        <v>0</v>
      </c>
      <c r="AF35" s="182">
        <v>0</v>
      </c>
      <c r="AG35" s="182">
        <v>0</v>
      </c>
      <c r="AH35" s="182">
        <v>1</v>
      </c>
      <c r="AI35" s="182">
        <v>0</v>
      </c>
      <c r="AJ35" s="182">
        <v>1</v>
      </c>
      <c r="AK35" s="182">
        <v>1</v>
      </c>
      <c r="AL35" s="182">
        <v>0</v>
      </c>
      <c r="AM35" s="182">
        <v>1</v>
      </c>
      <c r="AN35" s="180">
        <f t="shared" si="6"/>
        <v>16</v>
      </c>
      <c r="AO35" s="181">
        <f t="shared" si="1"/>
        <v>2.742857142857143</v>
      </c>
    </row>
    <row r="36" spans="1:41" ht="24">
      <c r="A36" s="182">
        <v>4</v>
      </c>
      <c r="B36" s="183" t="s">
        <v>173</v>
      </c>
      <c r="C36" s="184">
        <v>1049730140</v>
      </c>
      <c r="D36" s="185">
        <v>1</v>
      </c>
      <c r="E36" s="185">
        <v>4</v>
      </c>
      <c r="F36" s="186">
        <v>1499900372306</v>
      </c>
      <c r="G36" s="187">
        <v>1</v>
      </c>
      <c r="H36" s="182">
        <v>99</v>
      </c>
      <c r="I36" s="182"/>
      <c r="J36" s="187">
        <v>0</v>
      </c>
      <c r="K36" s="187">
        <v>1</v>
      </c>
      <c r="L36" s="187">
        <v>0</v>
      </c>
      <c r="M36" s="187">
        <v>1</v>
      </c>
      <c r="N36" s="187">
        <v>0</v>
      </c>
      <c r="O36" s="187">
        <v>0</v>
      </c>
      <c r="P36" s="187">
        <v>0</v>
      </c>
      <c r="Q36" s="187">
        <v>1</v>
      </c>
      <c r="R36" s="187">
        <v>1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7">
        <v>0</v>
      </c>
      <c r="Y36" s="187">
        <v>1</v>
      </c>
      <c r="Z36" s="187">
        <v>0</v>
      </c>
      <c r="AA36" s="187">
        <v>0</v>
      </c>
      <c r="AB36" s="187">
        <v>1</v>
      </c>
      <c r="AC36" s="187">
        <v>0</v>
      </c>
      <c r="AD36" s="182">
        <v>0</v>
      </c>
      <c r="AE36" s="182">
        <v>0</v>
      </c>
      <c r="AF36" s="182">
        <v>1</v>
      </c>
      <c r="AG36" s="182">
        <v>0</v>
      </c>
      <c r="AH36" s="182">
        <v>0</v>
      </c>
      <c r="AI36" s="182">
        <v>0</v>
      </c>
      <c r="AJ36" s="182">
        <v>2</v>
      </c>
      <c r="AK36" s="182">
        <v>1</v>
      </c>
      <c r="AL36" s="182">
        <v>0</v>
      </c>
      <c r="AM36" s="182">
        <v>1</v>
      </c>
      <c r="AN36" s="180">
        <f t="shared" si="6"/>
        <v>11</v>
      </c>
      <c r="AO36" s="181">
        <f t="shared" si="1"/>
        <v>1.8857142857142857</v>
      </c>
    </row>
    <row r="37" spans="1:41" ht="24">
      <c r="A37" s="172">
        <v>5</v>
      </c>
      <c r="B37" s="183" t="s">
        <v>173</v>
      </c>
      <c r="C37" s="184">
        <v>1049730140</v>
      </c>
      <c r="D37" s="185">
        <v>1</v>
      </c>
      <c r="E37" s="176">
        <v>5</v>
      </c>
      <c r="F37" s="186">
        <v>1490300116661</v>
      </c>
      <c r="G37" s="187">
        <v>2</v>
      </c>
      <c r="H37" s="182">
        <v>99</v>
      </c>
      <c r="I37" s="182"/>
      <c r="J37" s="187">
        <v>0</v>
      </c>
      <c r="K37" s="187">
        <v>1</v>
      </c>
      <c r="L37" s="187">
        <v>0</v>
      </c>
      <c r="M37" s="187">
        <v>0</v>
      </c>
      <c r="N37" s="187">
        <v>0</v>
      </c>
      <c r="O37" s="187">
        <v>0</v>
      </c>
      <c r="P37" s="187">
        <v>0</v>
      </c>
      <c r="Q37" s="187">
        <v>1</v>
      </c>
      <c r="R37" s="187">
        <v>1</v>
      </c>
      <c r="S37" s="187">
        <v>1</v>
      </c>
      <c r="T37" s="187">
        <v>0</v>
      </c>
      <c r="U37" s="187">
        <v>1</v>
      </c>
      <c r="V37" s="187">
        <v>0</v>
      </c>
      <c r="W37" s="187">
        <v>0</v>
      </c>
      <c r="X37" s="187">
        <v>1</v>
      </c>
      <c r="Y37" s="187">
        <v>0</v>
      </c>
      <c r="Z37" s="187">
        <v>1</v>
      </c>
      <c r="AA37" s="187">
        <v>1</v>
      </c>
      <c r="AB37" s="187">
        <v>0</v>
      </c>
      <c r="AC37" s="187">
        <v>1</v>
      </c>
      <c r="AD37" s="182">
        <v>0</v>
      </c>
      <c r="AE37" s="182">
        <v>0</v>
      </c>
      <c r="AF37" s="182">
        <v>0</v>
      </c>
      <c r="AG37" s="182">
        <v>0</v>
      </c>
      <c r="AH37" s="182">
        <v>1</v>
      </c>
      <c r="AI37" s="182">
        <v>1</v>
      </c>
      <c r="AJ37" s="182">
        <v>1</v>
      </c>
      <c r="AK37" s="182">
        <v>1</v>
      </c>
      <c r="AL37" s="182">
        <v>0</v>
      </c>
      <c r="AM37" s="182">
        <v>0</v>
      </c>
      <c r="AN37" s="180">
        <f t="shared" si="6"/>
        <v>13</v>
      </c>
      <c r="AO37" s="181">
        <f t="shared" si="1"/>
        <v>2.2285714285714286</v>
      </c>
    </row>
    <row r="38" spans="1:41" ht="24">
      <c r="A38" s="182">
        <v>6</v>
      </c>
      <c r="B38" s="183" t="s">
        <v>173</v>
      </c>
      <c r="C38" s="184">
        <v>1049730140</v>
      </c>
      <c r="D38" s="185">
        <v>1</v>
      </c>
      <c r="E38" s="185">
        <v>6</v>
      </c>
      <c r="F38" s="186">
        <v>1490300119261</v>
      </c>
      <c r="G38" s="187">
        <v>2</v>
      </c>
      <c r="H38" s="182">
        <v>99</v>
      </c>
      <c r="I38" s="182"/>
      <c r="J38" s="187">
        <v>0</v>
      </c>
      <c r="K38" s="187">
        <v>1</v>
      </c>
      <c r="L38" s="187">
        <v>0</v>
      </c>
      <c r="M38" s="187">
        <v>1</v>
      </c>
      <c r="N38" s="187">
        <v>0</v>
      </c>
      <c r="O38" s="187">
        <v>0</v>
      </c>
      <c r="P38" s="187">
        <v>1</v>
      </c>
      <c r="Q38" s="187">
        <v>1</v>
      </c>
      <c r="R38" s="187">
        <v>1</v>
      </c>
      <c r="S38" s="187">
        <v>0</v>
      </c>
      <c r="T38" s="187">
        <v>1</v>
      </c>
      <c r="U38" s="187">
        <v>1</v>
      </c>
      <c r="V38" s="187">
        <v>1</v>
      </c>
      <c r="W38" s="187">
        <v>0</v>
      </c>
      <c r="X38" s="187">
        <v>0</v>
      </c>
      <c r="Y38" s="187">
        <v>1</v>
      </c>
      <c r="Z38" s="187">
        <v>0</v>
      </c>
      <c r="AA38" s="187">
        <v>1</v>
      </c>
      <c r="AB38" s="187">
        <v>0</v>
      </c>
      <c r="AC38" s="187">
        <v>1</v>
      </c>
      <c r="AD38" s="182">
        <v>0</v>
      </c>
      <c r="AE38" s="182">
        <v>0</v>
      </c>
      <c r="AF38" s="182">
        <v>0</v>
      </c>
      <c r="AG38" s="182">
        <v>0</v>
      </c>
      <c r="AH38" s="182">
        <v>0</v>
      </c>
      <c r="AI38" s="182">
        <v>0</v>
      </c>
      <c r="AJ38" s="182">
        <v>1</v>
      </c>
      <c r="AK38" s="182">
        <v>1</v>
      </c>
      <c r="AL38" s="182">
        <v>1</v>
      </c>
      <c r="AM38" s="182">
        <v>0</v>
      </c>
      <c r="AN38" s="180">
        <f t="shared" si="6"/>
        <v>14</v>
      </c>
      <c r="AO38" s="181">
        <f t="shared" si="1"/>
        <v>2.4</v>
      </c>
    </row>
    <row r="39" spans="1:41" ht="24">
      <c r="A39" s="172">
        <v>7</v>
      </c>
      <c r="B39" s="183" t="s">
        <v>173</v>
      </c>
      <c r="C39" s="184">
        <v>1049730140</v>
      </c>
      <c r="D39" s="185">
        <v>1</v>
      </c>
      <c r="E39" s="176">
        <v>7</v>
      </c>
      <c r="F39" s="186">
        <v>1104300564717</v>
      </c>
      <c r="G39" s="187">
        <v>2</v>
      </c>
      <c r="H39" s="182">
        <v>99</v>
      </c>
      <c r="I39" s="182"/>
      <c r="J39" s="187">
        <v>0</v>
      </c>
      <c r="K39" s="187">
        <v>1</v>
      </c>
      <c r="L39" s="187">
        <v>1</v>
      </c>
      <c r="M39" s="187">
        <v>1</v>
      </c>
      <c r="N39" s="187">
        <v>1</v>
      </c>
      <c r="O39" s="187">
        <v>1</v>
      </c>
      <c r="P39" s="187">
        <v>1</v>
      </c>
      <c r="Q39" s="187">
        <v>1</v>
      </c>
      <c r="R39" s="187">
        <v>1</v>
      </c>
      <c r="S39" s="187">
        <v>1</v>
      </c>
      <c r="T39" s="187">
        <v>0</v>
      </c>
      <c r="U39" s="187">
        <v>0</v>
      </c>
      <c r="V39" s="187">
        <v>0</v>
      </c>
      <c r="W39" s="187">
        <v>0</v>
      </c>
      <c r="X39" s="187">
        <v>0</v>
      </c>
      <c r="Y39" s="187">
        <v>0</v>
      </c>
      <c r="Z39" s="187">
        <v>0</v>
      </c>
      <c r="AA39" s="187">
        <v>1</v>
      </c>
      <c r="AB39" s="187">
        <v>1</v>
      </c>
      <c r="AC39" s="187">
        <v>1</v>
      </c>
      <c r="AD39" s="182">
        <v>0</v>
      </c>
      <c r="AE39" s="182">
        <v>0</v>
      </c>
      <c r="AF39" s="182">
        <v>0</v>
      </c>
      <c r="AG39" s="182">
        <v>0</v>
      </c>
      <c r="AH39" s="182">
        <v>1</v>
      </c>
      <c r="AI39" s="182">
        <v>0</v>
      </c>
      <c r="AJ39" s="182">
        <v>0</v>
      </c>
      <c r="AK39" s="182">
        <v>1</v>
      </c>
      <c r="AL39" s="182">
        <v>0</v>
      </c>
      <c r="AM39" s="182">
        <v>3</v>
      </c>
      <c r="AN39" s="180">
        <f t="shared" si="6"/>
        <v>17</v>
      </c>
      <c r="AO39" s="181">
        <f t="shared" si="1"/>
        <v>2.914285714285714</v>
      </c>
    </row>
    <row r="40" spans="1:41" ht="24">
      <c r="A40" s="182">
        <v>8</v>
      </c>
      <c r="B40" s="183" t="s">
        <v>173</v>
      </c>
      <c r="C40" s="184">
        <v>1049730140</v>
      </c>
      <c r="D40" s="185">
        <v>1</v>
      </c>
      <c r="E40" s="185">
        <v>8</v>
      </c>
      <c r="F40" s="186">
        <v>1490300122360</v>
      </c>
      <c r="G40" s="187">
        <v>2</v>
      </c>
      <c r="H40" s="182">
        <v>99</v>
      </c>
      <c r="I40" s="182"/>
      <c r="J40" s="187">
        <v>0</v>
      </c>
      <c r="K40" s="187">
        <v>1</v>
      </c>
      <c r="L40" s="187">
        <v>0</v>
      </c>
      <c r="M40" s="187">
        <v>1</v>
      </c>
      <c r="N40" s="187">
        <v>0</v>
      </c>
      <c r="O40" s="187">
        <v>1</v>
      </c>
      <c r="P40" s="187">
        <v>0</v>
      </c>
      <c r="Q40" s="187">
        <v>0</v>
      </c>
      <c r="R40" s="187">
        <v>0</v>
      </c>
      <c r="S40" s="187">
        <v>0</v>
      </c>
      <c r="T40" s="187">
        <v>0</v>
      </c>
      <c r="U40" s="187">
        <v>0</v>
      </c>
      <c r="V40" s="187">
        <v>0</v>
      </c>
      <c r="W40" s="187">
        <v>0</v>
      </c>
      <c r="X40" s="187">
        <v>0</v>
      </c>
      <c r="Y40" s="187">
        <v>1</v>
      </c>
      <c r="Z40" s="187">
        <v>0</v>
      </c>
      <c r="AA40" s="187">
        <v>0</v>
      </c>
      <c r="AB40" s="187">
        <v>1</v>
      </c>
      <c r="AC40" s="187">
        <v>0</v>
      </c>
      <c r="AD40" s="182">
        <v>0</v>
      </c>
      <c r="AE40" s="182">
        <v>1</v>
      </c>
      <c r="AF40" s="182">
        <v>0</v>
      </c>
      <c r="AG40" s="182">
        <v>0</v>
      </c>
      <c r="AH40" s="182">
        <v>0</v>
      </c>
      <c r="AI40" s="182">
        <v>0</v>
      </c>
      <c r="AJ40" s="182">
        <v>0</v>
      </c>
      <c r="AK40" s="182">
        <v>0</v>
      </c>
      <c r="AL40" s="182">
        <v>1</v>
      </c>
      <c r="AM40" s="182">
        <v>0</v>
      </c>
      <c r="AN40" s="180">
        <f t="shared" si="6"/>
        <v>7</v>
      </c>
      <c r="AO40" s="181">
        <f t="shared" si="1"/>
        <v>1.2</v>
      </c>
    </row>
    <row r="41" spans="1:41" ht="24">
      <c r="A41" s="172">
        <v>9</v>
      </c>
      <c r="B41" s="183" t="s">
        <v>173</v>
      </c>
      <c r="C41" s="184">
        <v>1049730140</v>
      </c>
      <c r="D41" s="185">
        <v>1</v>
      </c>
      <c r="E41" s="176">
        <v>9</v>
      </c>
      <c r="F41" s="186">
        <v>1490300121541</v>
      </c>
      <c r="G41" s="187">
        <v>2</v>
      </c>
      <c r="H41" s="182">
        <v>99</v>
      </c>
      <c r="I41" s="182"/>
      <c r="J41" s="187">
        <v>0</v>
      </c>
      <c r="K41" s="187">
        <v>0</v>
      </c>
      <c r="L41" s="187">
        <v>1</v>
      </c>
      <c r="M41" s="187">
        <v>1</v>
      </c>
      <c r="N41" s="187">
        <v>0</v>
      </c>
      <c r="O41" s="187">
        <v>0</v>
      </c>
      <c r="P41" s="187">
        <v>0</v>
      </c>
      <c r="Q41" s="187">
        <v>1</v>
      </c>
      <c r="R41" s="187">
        <v>1</v>
      </c>
      <c r="S41" s="187">
        <v>0</v>
      </c>
      <c r="T41" s="187">
        <v>0</v>
      </c>
      <c r="U41" s="187">
        <v>1</v>
      </c>
      <c r="V41" s="187">
        <v>0</v>
      </c>
      <c r="W41" s="187">
        <v>1</v>
      </c>
      <c r="X41" s="187">
        <v>0</v>
      </c>
      <c r="Y41" s="187">
        <v>1</v>
      </c>
      <c r="Z41" s="187">
        <v>1</v>
      </c>
      <c r="AA41" s="187">
        <v>1</v>
      </c>
      <c r="AB41" s="187">
        <v>0</v>
      </c>
      <c r="AC41" s="187">
        <v>0</v>
      </c>
      <c r="AD41" s="187">
        <v>0</v>
      </c>
      <c r="AE41" s="187">
        <v>0</v>
      </c>
      <c r="AF41" s="187">
        <v>0</v>
      </c>
      <c r="AG41" s="187">
        <v>0</v>
      </c>
      <c r="AH41" s="187">
        <v>0</v>
      </c>
      <c r="AI41" s="182">
        <v>1</v>
      </c>
      <c r="AJ41" s="182">
        <v>1</v>
      </c>
      <c r="AK41" s="182">
        <v>1</v>
      </c>
      <c r="AL41" s="182">
        <v>0</v>
      </c>
      <c r="AM41" s="182">
        <v>1</v>
      </c>
      <c r="AN41" s="180">
        <f t="shared" si="6"/>
        <v>13</v>
      </c>
      <c r="AO41" s="181">
        <f t="shared" si="1"/>
        <v>2.2285714285714286</v>
      </c>
    </row>
    <row r="42" spans="1:41" ht="24">
      <c r="A42" s="182">
        <v>10</v>
      </c>
      <c r="B42" s="183" t="s">
        <v>173</v>
      </c>
      <c r="C42" s="184">
        <v>1049730140</v>
      </c>
      <c r="D42" s="185">
        <v>1</v>
      </c>
      <c r="E42" s="185">
        <v>10</v>
      </c>
      <c r="F42" s="186">
        <v>1499900365628</v>
      </c>
      <c r="G42" s="187">
        <v>2</v>
      </c>
      <c r="H42" s="182">
        <v>99</v>
      </c>
      <c r="I42" s="182"/>
      <c r="J42" s="187">
        <v>0</v>
      </c>
      <c r="K42" s="187">
        <v>0</v>
      </c>
      <c r="L42" s="187">
        <v>1</v>
      </c>
      <c r="M42" s="187">
        <v>0</v>
      </c>
      <c r="N42" s="187">
        <v>0</v>
      </c>
      <c r="O42" s="187">
        <v>1</v>
      </c>
      <c r="P42" s="187">
        <v>0</v>
      </c>
      <c r="Q42" s="187">
        <v>1</v>
      </c>
      <c r="R42" s="187">
        <v>0</v>
      </c>
      <c r="S42" s="187">
        <v>0</v>
      </c>
      <c r="T42" s="187">
        <v>1</v>
      </c>
      <c r="U42" s="187">
        <v>0</v>
      </c>
      <c r="V42" s="187">
        <v>0</v>
      </c>
      <c r="W42" s="187">
        <v>1</v>
      </c>
      <c r="X42" s="187">
        <v>0</v>
      </c>
      <c r="Y42" s="187">
        <v>0</v>
      </c>
      <c r="Z42" s="187">
        <v>1</v>
      </c>
      <c r="AA42" s="187">
        <v>0</v>
      </c>
      <c r="AB42" s="187">
        <v>1</v>
      </c>
      <c r="AC42" s="187">
        <v>1</v>
      </c>
      <c r="AD42" s="182">
        <v>1</v>
      </c>
      <c r="AE42" s="182">
        <v>1</v>
      </c>
      <c r="AF42" s="182">
        <v>0</v>
      </c>
      <c r="AG42" s="182">
        <v>0</v>
      </c>
      <c r="AH42" s="182">
        <v>0</v>
      </c>
      <c r="AI42" s="182">
        <v>0</v>
      </c>
      <c r="AJ42" s="182">
        <v>1</v>
      </c>
      <c r="AK42" s="182">
        <v>1</v>
      </c>
      <c r="AL42" s="182">
        <v>1</v>
      </c>
      <c r="AM42" s="182">
        <v>0</v>
      </c>
      <c r="AN42" s="180">
        <f t="shared" si="6"/>
        <v>13</v>
      </c>
      <c r="AO42" s="181">
        <f t="shared" si="1"/>
        <v>2.2285714285714286</v>
      </c>
    </row>
    <row r="43" spans="1:41" ht="24">
      <c r="A43" s="172">
        <v>11</v>
      </c>
      <c r="B43" s="183" t="s">
        <v>173</v>
      </c>
      <c r="C43" s="184">
        <v>1049730140</v>
      </c>
      <c r="D43" s="185">
        <v>1</v>
      </c>
      <c r="E43" s="176">
        <v>11</v>
      </c>
      <c r="F43" s="186">
        <v>1490300119709</v>
      </c>
      <c r="G43" s="187">
        <v>2</v>
      </c>
      <c r="H43" s="182">
        <v>99</v>
      </c>
      <c r="I43" s="182"/>
      <c r="J43" s="187">
        <v>0</v>
      </c>
      <c r="K43" s="187">
        <v>1</v>
      </c>
      <c r="L43" s="187">
        <v>0</v>
      </c>
      <c r="M43" s="187">
        <v>1</v>
      </c>
      <c r="N43" s="187">
        <v>0</v>
      </c>
      <c r="O43" s="187">
        <v>0</v>
      </c>
      <c r="P43" s="187">
        <v>0</v>
      </c>
      <c r="Q43" s="187">
        <v>1</v>
      </c>
      <c r="R43" s="187">
        <v>1</v>
      </c>
      <c r="S43" s="187">
        <v>0</v>
      </c>
      <c r="T43" s="187">
        <v>0</v>
      </c>
      <c r="U43" s="187">
        <v>0</v>
      </c>
      <c r="V43" s="187">
        <v>1</v>
      </c>
      <c r="W43" s="187">
        <v>0</v>
      </c>
      <c r="X43" s="187">
        <v>0</v>
      </c>
      <c r="Y43" s="187">
        <v>0</v>
      </c>
      <c r="Z43" s="187">
        <v>0</v>
      </c>
      <c r="AA43" s="187">
        <v>0</v>
      </c>
      <c r="AB43" s="187">
        <v>1</v>
      </c>
      <c r="AC43" s="187">
        <v>0</v>
      </c>
      <c r="AD43" s="187">
        <v>0</v>
      </c>
      <c r="AE43" s="187">
        <v>0</v>
      </c>
      <c r="AF43" s="182">
        <v>1</v>
      </c>
      <c r="AG43" s="182">
        <v>0</v>
      </c>
      <c r="AH43" s="182">
        <v>0</v>
      </c>
      <c r="AI43" s="182">
        <v>0</v>
      </c>
      <c r="AJ43" s="182">
        <v>0.5</v>
      </c>
      <c r="AK43" s="182">
        <v>0.5</v>
      </c>
      <c r="AL43" s="182">
        <v>0</v>
      </c>
      <c r="AM43" s="182">
        <v>1</v>
      </c>
      <c r="AN43" s="180">
        <f t="shared" si="6"/>
        <v>9</v>
      </c>
      <c r="AO43" s="181">
        <f t="shared" si="1"/>
        <v>1.542857142857143</v>
      </c>
    </row>
    <row r="44" spans="1:41" ht="24">
      <c r="A44" s="182">
        <v>12</v>
      </c>
      <c r="B44" s="183" t="s">
        <v>173</v>
      </c>
      <c r="C44" s="184">
        <v>1049730140</v>
      </c>
      <c r="D44" s="185">
        <v>1</v>
      </c>
      <c r="E44" s="185">
        <v>12</v>
      </c>
      <c r="F44" s="186">
        <v>1104000068030</v>
      </c>
      <c r="G44" s="187">
        <v>2</v>
      </c>
      <c r="H44" s="182">
        <v>99</v>
      </c>
      <c r="I44" s="182"/>
      <c r="J44" s="187">
        <v>0</v>
      </c>
      <c r="K44" s="187">
        <v>1</v>
      </c>
      <c r="L44" s="187">
        <v>1</v>
      </c>
      <c r="M44" s="187">
        <v>0</v>
      </c>
      <c r="N44" s="187">
        <v>0</v>
      </c>
      <c r="O44" s="187">
        <v>1</v>
      </c>
      <c r="P44" s="187">
        <v>1</v>
      </c>
      <c r="Q44" s="187">
        <v>1</v>
      </c>
      <c r="R44" s="187">
        <v>0</v>
      </c>
      <c r="S44" s="187">
        <v>1</v>
      </c>
      <c r="T44" s="187">
        <v>1</v>
      </c>
      <c r="U44" s="187">
        <v>0</v>
      </c>
      <c r="V44" s="187">
        <v>1</v>
      </c>
      <c r="W44" s="187">
        <v>0</v>
      </c>
      <c r="X44" s="187">
        <v>0</v>
      </c>
      <c r="Y44" s="187">
        <v>0</v>
      </c>
      <c r="Z44" s="187">
        <v>1</v>
      </c>
      <c r="AA44" s="187">
        <v>1</v>
      </c>
      <c r="AB44" s="187">
        <v>0</v>
      </c>
      <c r="AC44" s="187">
        <v>0</v>
      </c>
      <c r="AD44" s="182">
        <v>1</v>
      </c>
      <c r="AE44" s="182">
        <v>1</v>
      </c>
      <c r="AF44" s="182">
        <v>1</v>
      </c>
      <c r="AG44" s="182">
        <v>0</v>
      </c>
      <c r="AH44" s="182">
        <v>1</v>
      </c>
      <c r="AI44" s="182">
        <v>0</v>
      </c>
      <c r="AJ44" s="182">
        <v>0.5</v>
      </c>
      <c r="AK44" s="182">
        <v>1</v>
      </c>
      <c r="AL44" s="182">
        <v>1</v>
      </c>
      <c r="AM44" s="182">
        <v>1</v>
      </c>
      <c r="AN44" s="180">
        <f t="shared" si="6"/>
        <v>17.5</v>
      </c>
      <c r="AO44" s="181">
        <f t="shared" si="1"/>
        <v>3</v>
      </c>
    </row>
    <row r="45" spans="1:41" ht="24">
      <c r="A45" s="188"/>
      <c r="B45" s="189"/>
      <c r="C45" s="190"/>
      <c r="D45" s="191"/>
      <c r="E45" s="191"/>
      <c r="F45" s="192"/>
      <c r="G45" s="193"/>
      <c r="H45" s="172"/>
      <c r="I45" s="172"/>
      <c r="J45" s="194">
        <f aca="true" t="shared" si="7" ref="J45:AM45">AVERAGE(J33:J44)</f>
        <v>0</v>
      </c>
      <c r="K45" s="194">
        <f t="shared" si="7"/>
        <v>0.75</v>
      </c>
      <c r="L45" s="194">
        <f t="shared" si="7"/>
        <v>0.4166666666666667</v>
      </c>
      <c r="M45" s="194">
        <f t="shared" si="7"/>
        <v>0.6666666666666666</v>
      </c>
      <c r="N45" s="194">
        <f t="shared" si="7"/>
        <v>0.16666666666666666</v>
      </c>
      <c r="O45" s="194">
        <f t="shared" si="7"/>
        <v>0.5</v>
      </c>
      <c r="P45" s="194">
        <f t="shared" si="7"/>
        <v>0.4166666666666667</v>
      </c>
      <c r="Q45" s="194">
        <f t="shared" si="7"/>
        <v>0.75</v>
      </c>
      <c r="R45" s="194">
        <f t="shared" si="7"/>
        <v>0.6666666666666666</v>
      </c>
      <c r="S45" s="194">
        <f t="shared" si="7"/>
        <v>0.25</v>
      </c>
      <c r="T45" s="194">
        <f t="shared" si="7"/>
        <v>0.4166666666666667</v>
      </c>
      <c r="U45" s="194">
        <f t="shared" si="7"/>
        <v>0.4166666666666667</v>
      </c>
      <c r="V45" s="194">
        <f t="shared" si="7"/>
        <v>0.3333333333333333</v>
      </c>
      <c r="W45" s="194">
        <f t="shared" si="7"/>
        <v>0.16666666666666666</v>
      </c>
      <c r="X45" s="194">
        <f t="shared" si="7"/>
        <v>0.16666666666666666</v>
      </c>
      <c r="Y45" s="194">
        <f t="shared" si="7"/>
        <v>0.5</v>
      </c>
      <c r="Z45" s="194">
        <f t="shared" si="7"/>
        <v>0.3333333333333333</v>
      </c>
      <c r="AA45" s="194">
        <f t="shared" si="7"/>
        <v>0.5</v>
      </c>
      <c r="AB45" s="194">
        <f t="shared" si="7"/>
        <v>0.6666666666666666</v>
      </c>
      <c r="AC45" s="194">
        <f t="shared" si="7"/>
        <v>0.3333333333333333</v>
      </c>
      <c r="AD45" s="194">
        <f t="shared" si="7"/>
        <v>0.16666666666666666</v>
      </c>
      <c r="AE45" s="194">
        <f t="shared" si="7"/>
        <v>0.25</v>
      </c>
      <c r="AF45" s="194">
        <f t="shared" si="7"/>
        <v>0.3333333333333333</v>
      </c>
      <c r="AG45" s="194">
        <f t="shared" si="7"/>
        <v>0.08333333333333333</v>
      </c>
      <c r="AH45" s="194">
        <f t="shared" si="7"/>
        <v>0.4166666666666667</v>
      </c>
      <c r="AI45" s="194">
        <f t="shared" si="7"/>
        <v>0.16666666666666666</v>
      </c>
      <c r="AJ45" s="194">
        <f t="shared" si="7"/>
        <v>0.9166666666666666</v>
      </c>
      <c r="AK45" s="194">
        <f t="shared" si="7"/>
        <v>0.875</v>
      </c>
      <c r="AL45" s="194">
        <f t="shared" si="7"/>
        <v>0.3333333333333333</v>
      </c>
      <c r="AM45" s="194">
        <f t="shared" si="7"/>
        <v>0.75</v>
      </c>
      <c r="AN45" s="194">
        <f>AVERAGE(AN33:AN44)</f>
        <v>12.708333333333334</v>
      </c>
      <c r="AO45" s="195" t="s">
        <v>307</v>
      </c>
    </row>
    <row r="46" spans="1:41" ht="24">
      <c r="A46" s="188"/>
      <c r="B46" s="189"/>
      <c r="C46" s="190"/>
      <c r="D46" s="191"/>
      <c r="E46" s="191"/>
      <c r="F46" s="192"/>
      <c r="G46" s="193"/>
      <c r="H46" s="172"/>
      <c r="I46" s="172"/>
      <c r="J46" s="194">
        <f aca="true" t="shared" si="8" ref="J46:AM46">STDEV(J33:J44)</f>
        <v>0</v>
      </c>
      <c r="K46" s="194">
        <f t="shared" si="8"/>
        <v>0.45226701686664544</v>
      </c>
      <c r="L46" s="194">
        <f t="shared" si="8"/>
        <v>0.5149286505444373</v>
      </c>
      <c r="M46" s="194">
        <f t="shared" si="8"/>
        <v>0.49236596391733095</v>
      </c>
      <c r="N46" s="194">
        <f t="shared" si="8"/>
        <v>0.3892494720807615</v>
      </c>
      <c r="O46" s="194">
        <f t="shared" si="8"/>
        <v>0.5222329678670935</v>
      </c>
      <c r="P46" s="194">
        <f t="shared" si="8"/>
        <v>0.5149286505444373</v>
      </c>
      <c r="Q46" s="194">
        <f t="shared" si="8"/>
        <v>0.45226701686664544</v>
      </c>
      <c r="R46" s="194">
        <f t="shared" si="8"/>
        <v>0.49236596391733095</v>
      </c>
      <c r="S46" s="194">
        <f t="shared" si="8"/>
        <v>0.45226701686664544</v>
      </c>
      <c r="T46" s="194">
        <f t="shared" si="8"/>
        <v>0.5149286505444373</v>
      </c>
      <c r="U46" s="194">
        <f t="shared" si="8"/>
        <v>0.5149286505444373</v>
      </c>
      <c r="V46" s="194">
        <f t="shared" si="8"/>
        <v>0.49236596391733095</v>
      </c>
      <c r="W46" s="194">
        <f t="shared" si="8"/>
        <v>0.3892494720807615</v>
      </c>
      <c r="X46" s="194">
        <f t="shared" si="8"/>
        <v>0.3892494720807615</v>
      </c>
      <c r="Y46" s="194">
        <f t="shared" si="8"/>
        <v>0.5222329678670935</v>
      </c>
      <c r="Z46" s="194">
        <f t="shared" si="8"/>
        <v>0.49236596391733095</v>
      </c>
      <c r="AA46" s="194">
        <f t="shared" si="8"/>
        <v>0.5222329678670935</v>
      </c>
      <c r="AB46" s="194">
        <f t="shared" si="8"/>
        <v>0.49236596391733095</v>
      </c>
      <c r="AC46" s="194">
        <f t="shared" si="8"/>
        <v>0.49236596391733095</v>
      </c>
      <c r="AD46" s="194">
        <f t="shared" si="8"/>
        <v>0.3892494720807615</v>
      </c>
      <c r="AE46" s="194">
        <f t="shared" si="8"/>
        <v>0.45226701686664544</v>
      </c>
      <c r="AF46" s="194">
        <f t="shared" si="8"/>
        <v>0.49236596391733095</v>
      </c>
      <c r="AG46" s="194">
        <f t="shared" si="8"/>
        <v>0.28867513459481287</v>
      </c>
      <c r="AH46" s="194">
        <f t="shared" si="8"/>
        <v>0.5149286505444373</v>
      </c>
      <c r="AI46" s="194">
        <f t="shared" si="8"/>
        <v>0.3892494720807615</v>
      </c>
      <c r="AJ46" s="194">
        <f t="shared" si="8"/>
        <v>0.6336522323129237</v>
      </c>
      <c r="AK46" s="194">
        <f t="shared" si="8"/>
        <v>0.3107907802540305</v>
      </c>
      <c r="AL46" s="194">
        <f t="shared" si="8"/>
        <v>0.49236596391733095</v>
      </c>
      <c r="AM46" s="194">
        <f t="shared" si="8"/>
        <v>0.8660254037844386</v>
      </c>
      <c r="AN46" s="194">
        <f>STDEV(AN33:AN44)</f>
        <v>3.1511782308248213</v>
      </c>
      <c r="AO46" s="196" t="s">
        <v>308</v>
      </c>
    </row>
    <row r="47" spans="1:41" ht="24">
      <c r="A47" s="197">
        <v>1</v>
      </c>
      <c r="B47" s="198" t="s">
        <v>164</v>
      </c>
      <c r="C47" s="198">
        <v>1049730142</v>
      </c>
      <c r="D47" s="199">
        <v>1</v>
      </c>
      <c r="E47" s="199">
        <v>1</v>
      </c>
      <c r="F47" s="200">
        <v>1499900363099</v>
      </c>
      <c r="G47" s="198">
        <v>1</v>
      </c>
      <c r="H47" s="198">
        <v>99</v>
      </c>
      <c r="I47" s="198"/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1</v>
      </c>
      <c r="P47" s="199">
        <v>0</v>
      </c>
      <c r="Q47" s="199">
        <v>1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1</v>
      </c>
      <c r="AA47" s="199">
        <v>0</v>
      </c>
      <c r="AB47" s="199">
        <v>0</v>
      </c>
      <c r="AC47" s="199">
        <v>0</v>
      </c>
      <c r="AD47" s="198">
        <v>0</v>
      </c>
      <c r="AE47" s="198">
        <v>0</v>
      </c>
      <c r="AF47" s="198">
        <v>1</v>
      </c>
      <c r="AG47" s="198">
        <v>0</v>
      </c>
      <c r="AH47" s="198">
        <v>0</v>
      </c>
      <c r="AI47" s="198">
        <v>0</v>
      </c>
      <c r="AJ47" s="198">
        <v>0</v>
      </c>
      <c r="AK47" s="198">
        <v>1</v>
      </c>
      <c r="AL47" s="198">
        <v>0</v>
      </c>
      <c r="AM47" s="198">
        <v>0</v>
      </c>
      <c r="AN47" s="201">
        <v>5</v>
      </c>
      <c r="AO47" s="202">
        <f t="shared" si="1"/>
        <v>0.8571428571428571</v>
      </c>
    </row>
    <row r="48" spans="1:41" ht="24">
      <c r="A48" s="197">
        <v>2</v>
      </c>
      <c r="B48" s="203" t="s">
        <v>164</v>
      </c>
      <c r="C48" s="203">
        <v>1049730142</v>
      </c>
      <c r="D48" s="204">
        <v>1</v>
      </c>
      <c r="E48" s="204">
        <v>2</v>
      </c>
      <c r="F48" s="205">
        <v>1490300120677</v>
      </c>
      <c r="G48" s="203">
        <v>1</v>
      </c>
      <c r="H48" s="203">
        <v>99</v>
      </c>
      <c r="I48" s="203"/>
      <c r="J48" s="204">
        <v>0</v>
      </c>
      <c r="K48" s="204">
        <v>0</v>
      </c>
      <c r="L48" s="204">
        <v>0</v>
      </c>
      <c r="M48" s="204">
        <v>0</v>
      </c>
      <c r="N48" s="204">
        <v>0</v>
      </c>
      <c r="O48" s="204">
        <v>1</v>
      </c>
      <c r="P48" s="204">
        <v>1</v>
      </c>
      <c r="Q48" s="204">
        <v>0</v>
      </c>
      <c r="R48" s="204">
        <v>0</v>
      </c>
      <c r="S48" s="204">
        <v>1</v>
      </c>
      <c r="T48" s="204">
        <v>0</v>
      </c>
      <c r="U48" s="204">
        <v>0</v>
      </c>
      <c r="V48" s="204">
        <v>0</v>
      </c>
      <c r="W48" s="204">
        <v>1</v>
      </c>
      <c r="X48" s="204">
        <v>0</v>
      </c>
      <c r="Y48" s="204">
        <v>0</v>
      </c>
      <c r="Z48" s="204">
        <v>0</v>
      </c>
      <c r="AA48" s="204">
        <v>0</v>
      </c>
      <c r="AB48" s="204">
        <v>0</v>
      </c>
      <c r="AC48" s="204">
        <v>1</v>
      </c>
      <c r="AD48" s="203">
        <v>1</v>
      </c>
      <c r="AE48" s="203">
        <v>1</v>
      </c>
      <c r="AF48" s="203">
        <v>0</v>
      </c>
      <c r="AG48" s="203">
        <v>0</v>
      </c>
      <c r="AH48" s="203">
        <v>0</v>
      </c>
      <c r="AI48" s="203">
        <v>0</v>
      </c>
      <c r="AJ48" s="206">
        <v>0.5</v>
      </c>
      <c r="AK48" s="203">
        <v>1</v>
      </c>
      <c r="AL48" s="203">
        <v>0</v>
      </c>
      <c r="AM48" s="203">
        <v>0</v>
      </c>
      <c r="AN48" s="207">
        <v>8.5</v>
      </c>
      <c r="AO48" s="202">
        <f t="shared" si="1"/>
        <v>1.457142857142857</v>
      </c>
    </row>
    <row r="49" spans="1:41" ht="24">
      <c r="A49" s="197">
        <v>3</v>
      </c>
      <c r="B49" s="203" t="s">
        <v>164</v>
      </c>
      <c r="C49" s="203">
        <v>1049730142</v>
      </c>
      <c r="D49" s="199">
        <v>1</v>
      </c>
      <c r="E49" s="199">
        <v>3</v>
      </c>
      <c r="F49" s="205">
        <v>1490300122114</v>
      </c>
      <c r="G49" s="203">
        <v>1</v>
      </c>
      <c r="H49" s="203">
        <v>99</v>
      </c>
      <c r="I49" s="203"/>
      <c r="J49" s="204">
        <v>0</v>
      </c>
      <c r="K49" s="204">
        <v>0</v>
      </c>
      <c r="L49" s="204">
        <v>1</v>
      </c>
      <c r="M49" s="204">
        <v>1</v>
      </c>
      <c r="N49" s="204">
        <v>1</v>
      </c>
      <c r="O49" s="204">
        <v>0</v>
      </c>
      <c r="P49" s="204">
        <v>1</v>
      </c>
      <c r="Q49" s="204">
        <v>1</v>
      </c>
      <c r="R49" s="204">
        <v>0</v>
      </c>
      <c r="S49" s="204">
        <v>0</v>
      </c>
      <c r="T49" s="204">
        <v>0</v>
      </c>
      <c r="U49" s="204">
        <v>0</v>
      </c>
      <c r="V49" s="204">
        <v>0</v>
      </c>
      <c r="W49" s="204">
        <v>1</v>
      </c>
      <c r="X49" s="204">
        <v>0</v>
      </c>
      <c r="Y49" s="204">
        <v>1</v>
      </c>
      <c r="Z49" s="204">
        <v>1</v>
      </c>
      <c r="AA49" s="204">
        <v>0</v>
      </c>
      <c r="AB49" s="204">
        <v>0</v>
      </c>
      <c r="AC49" s="204">
        <v>0</v>
      </c>
      <c r="AD49" s="203">
        <v>1</v>
      </c>
      <c r="AE49" s="203">
        <v>0</v>
      </c>
      <c r="AF49" s="203">
        <v>0</v>
      </c>
      <c r="AG49" s="203">
        <v>1</v>
      </c>
      <c r="AH49" s="203">
        <v>1</v>
      </c>
      <c r="AI49" s="203">
        <v>0</v>
      </c>
      <c r="AJ49" s="206">
        <v>0.5</v>
      </c>
      <c r="AK49" s="206">
        <v>0.5</v>
      </c>
      <c r="AL49" s="203">
        <v>0</v>
      </c>
      <c r="AM49" s="203">
        <v>0</v>
      </c>
      <c r="AN49" s="207">
        <v>12</v>
      </c>
      <c r="AO49" s="202">
        <f t="shared" si="1"/>
        <v>2.057142857142857</v>
      </c>
    </row>
    <row r="50" spans="1:41" ht="24">
      <c r="A50" s="197">
        <v>4</v>
      </c>
      <c r="B50" s="203" t="s">
        <v>164</v>
      </c>
      <c r="C50" s="203">
        <v>1049730142</v>
      </c>
      <c r="D50" s="204">
        <v>1</v>
      </c>
      <c r="E50" s="204">
        <v>4</v>
      </c>
      <c r="F50" s="205">
        <v>1490300120057</v>
      </c>
      <c r="G50" s="203">
        <v>1</v>
      </c>
      <c r="H50" s="203">
        <v>99</v>
      </c>
      <c r="I50" s="203"/>
      <c r="J50" s="204">
        <v>0</v>
      </c>
      <c r="K50" s="204">
        <v>0</v>
      </c>
      <c r="L50" s="204">
        <v>0</v>
      </c>
      <c r="M50" s="204">
        <v>1</v>
      </c>
      <c r="N50" s="204">
        <v>0</v>
      </c>
      <c r="O50" s="204">
        <v>1</v>
      </c>
      <c r="P50" s="204">
        <v>0</v>
      </c>
      <c r="Q50" s="204">
        <v>0</v>
      </c>
      <c r="R50" s="204">
        <v>1</v>
      </c>
      <c r="S50" s="204">
        <v>1</v>
      </c>
      <c r="T50" s="204">
        <v>1</v>
      </c>
      <c r="U50" s="204">
        <v>0</v>
      </c>
      <c r="V50" s="204">
        <v>0</v>
      </c>
      <c r="W50" s="204">
        <v>0</v>
      </c>
      <c r="X50" s="204">
        <v>0</v>
      </c>
      <c r="Y50" s="204">
        <v>0</v>
      </c>
      <c r="Z50" s="204">
        <v>1</v>
      </c>
      <c r="AA50" s="204">
        <v>0</v>
      </c>
      <c r="AB50" s="204">
        <v>1</v>
      </c>
      <c r="AC50" s="204">
        <v>0</v>
      </c>
      <c r="AD50" s="203">
        <v>0</v>
      </c>
      <c r="AE50" s="203">
        <v>1</v>
      </c>
      <c r="AF50" s="203">
        <v>0</v>
      </c>
      <c r="AG50" s="203">
        <v>0</v>
      </c>
      <c r="AH50" s="203">
        <v>0</v>
      </c>
      <c r="AI50" s="203">
        <v>1</v>
      </c>
      <c r="AJ50" s="203">
        <v>0</v>
      </c>
      <c r="AK50" s="203">
        <v>1</v>
      </c>
      <c r="AL50" s="203">
        <v>2</v>
      </c>
      <c r="AM50" s="203">
        <v>0</v>
      </c>
      <c r="AN50" s="207">
        <v>12</v>
      </c>
      <c r="AO50" s="202">
        <f t="shared" si="1"/>
        <v>2.057142857142857</v>
      </c>
    </row>
    <row r="51" spans="1:41" ht="24">
      <c r="A51" s="197">
        <v>5</v>
      </c>
      <c r="B51" s="203" t="s">
        <v>164</v>
      </c>
      <c r="C51" s="203">
        <v>1049730142</v>
      </c>
      <c r="D51" s="204">
        <v>1</v>
      </c>
      <c r="E51" s="199">
        <v>5</v>
      </c>
      <c r="F51" s="205">
        <v>1490300121282</v>
      </c>
      <c r="G51" s="203">
        <v>1</v>
      </c>
      <c r="H51" s="203">
        <v>99</v>
      </c>
      <c r="I51" s="203"/>
      <c r="J51" s="204">
        <v>0</v>
      </c>
      <c r="K51" s="204">
        <v>0</v>
      </c>
      <c r="L51" s="204">
        <v>0</v>
      </c>
      <c r="M51" s="204">
        <v>0</v>
      </c>
      <c r="N51" s="204">
        <v>0</v>
      </c>
      <c r="O51" s="204">
        <v>1</v>
      </c>
      <c r="P51" s="204">
        <v>0</v>
      </c>
      <c r="Q51" s="204">
        <v>0</v>
      </c>
      <c r="R51" s="204">
        <v>1</v>
      </c>
      <c r="S51" s="204">
        <v>1</v>
      </c>
      <c r="T51" s="204">
        <v>1</v>
      </c>
      <c r="U51" s="204">
        <v>1</v>
      </c>
      <c r="V51" s="204">
        <v>0</v>
      </c>
      <c r="W51" s="204">
        <v>1</v>
      </c>
      <c r="X51" s="204">
        <v>0</v>
      </c>
      <c r="Y51" s="204">
        <v>0</v>
      </c>
      <c r="Z51" s="204">
        <v>0</v>
      </c>
      <c r="AA51" s="204">
        <v>1</v>
      </c>
      <c r="AB51" s="204">
        <v>0</v>
      </c>
      <c r="AC51" s="204">
        <v>0</v>
      </c>
      <c r="AD51" s="203">
        <v>1</v>
      </c>
      <c r="AE51" s="203">
        <v>1</v>
      </c>
      <c r="AF51" s="203">
        <v>1</v>
      </c>
      <c r="AG51" s="203">
        <v>0</v>
      </c>
      <c r="AH51" s="203">
        <v>1</v>
      </c>
      <c r="AI51" s="203">
        <v>0</v>
      </c>
      <c r="AJ51" s="203">
        <v>0</v>
      </c>
      <c r="AK51" s="203">
        <v>0</v>
      </c>
      <c r="AL51" s="203">
        <v>0</v>
      </c>
      <c r="AM51" s="203">
        <v>0</v>
      </c>
      <c r="AN51" s="207">
        <v>11</v>
      </c>
      <c r="AO51" s="202">
        <f t="shared" si="1"/>
        <v>1.8857142857142857</v>
      </c>
    </row>
    <row r="52" spans="1:41" ht="24">
      <c r="A52" s="197">
        <v>6</v>
      </c>
      <c r="B52" s="203" t="s">
        <v>164</v>
      </c>
      <c r="C52" s="203">
        <v>1049730142</v>
      </c>
      <c r="D52" s="199">
        <v>1</v>
      </c>
      <c r="E52" s="204">
        <v>6</v>
      </c>
      <c r="F52" s="205">
        <v>1490300122599</v>
      </c>
      <c r="G52" s="203">
        <v>1</v>
      </c>
      <c r="H52" s="203" t="s">
        <v>302</v>
      </c>
      <c r="I52" s="203"/>
      <c r="J52" s="204">
        <v>1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4">
        <v>1</v>
      </c>
      <c r="Q52" s="204">
        <v>1</v>
      </c>
      <c r="R52" s="204">
        <v>0</v>
      </c>
      <c r="S52" s="204">
        <v>0</v>
      </c>
      <c r="T52" s="204">
        <v>0</v>
      </c>
      <c r="U52" s="204">
        <v>0</v>
      </c>
      <c r="V52" s="204">
        <v>0</v>
      </c>
      <c r="W52" s="204">
        <v>1</v>
      </c>
      <c r="X52" s="204">
        <v>0</v>
      </c>
      <c r="Y52" s="204">
        <v>0</v>
      </c>
      <c r="Z52" s="204">
        <v>0</v>
      </c>
      <c r="AA52" s="204">
        <v>1</v>
      </c>
      <c r="AB52" s="204">
        <v>0</v>
      </c>
      <c r="AC52" s="204">
        <v>1</v>
      </c>
      <c r="AD52" s="203">
        <v>0</v>
      </c>
      <c r="AE52" s="203">
        <v>0</v>
      </c>
      <c r="AF52" s="203">
        <v>0</v>
      </c>
      <c r="AG52" s="203">
        <v>0</v>
      </c>
      <c r="AH52" s="203">
        <v>0</v>
      </c>
      <c r="AI52" s="203">
        <v>0</v>
      </c>
      <c r="AJ52" s="203">
        <v>1</v>
      </c>
      <c r="AK52" s="206">
        <v>0.5</v>
      </c>
      <c r="AL52" s="203">
        <v>0</v>
      </c>
      <c r="AM52" s="203">
        <v>0</v>
      </c>
      <c r="AN52" s="207">
        <v>7.5</v>
      </c>
      <c r="AO52" s="202">
        <f t="shared" si="1"/>
        <v>1.2857142857142858</v>
      </c>
    </row>
    <row r="53" spans="1:41" ht="24">
      <c r="A53" s="197">
        <v>7</v>
      </c>
      <c r="B53" s="203" t="s">
        <v>164</v>
      </c>
      <c r="C53" s="203">
        <v>1049730142</v>
      </c>
      <c r="D53" s="204">
        <v>1</v>
      </c>
      <c r="E53" s="199">
        <v>7</v>
      </c>
      <c r="F53" s="205">
        <v>1490300123044</v>
      </c>
      <c r="G53" s="203">
        <v>1</v>
      </c>
      <c r="H53" s="203" t="s">
        <v>302</v>
      </c>
      <c r="I53" s="203"/>
      <c r="J53" s="204">
        <v>0</v>
      </c>
      <c r="K53" s="204">
        <v>1</v>
      </c>
      <c r="L53" s="204">
        <v>0</v>
      </c>
      <c r="M53" s="204">
        <v>1</v>
      </c>
      <c r="N53" s="204">
        <v>1</v>
      </c>
      <c r="O53" s="204">
        <v>0</v>
      </c>
      <c r="P53" s="204">
        <v>0</v>
      </c>
      <c r="Q53" s="204">
        <v>1</v>
      </c>
      <c r="R53" s="204">
        <v>0</v>
      </c>
      <c r="S53" s="204">
        <v>1</v>
      </c>
      <c r="T53" s="204">
        <v>1</v>
      </c>
      <c r="U53" s="204">
        <v>0</v>
      </c>
      <c r="V53" s="204">
        <v>0</v>
      </c>
      <c r="W53" s="204">
        <v>0</v>
      </c>
      <c r="X53" s="204">
        <v>1</v>
      </c>
      <c r="Y53" s="204">
        <v>0</v>
      </c>
      <c r="Z53" s="204">
        <v>0</v>
      </c>
      <c r="AA53" s="204">
        <v>0</v>
      </c>
      <c r="AB53" s="204">
        <v>0</v>
      </c>
      <c r="AC53" s="204">
        <v>0</v>
      </c>
      <c r="AD53" s="203">
        <v>0</v>
      </c>
      <c r="AE53" s="203">
        <v>1</v>
      </c>
      <c r="AF53" s="203">
        <v>0</v>
      </c>
      <c r="AG53" s="203">
        <v>0</v>
      </c>
      <c r="AH53" s="203">
        <v>0</v>
      </c>
      <c r="AI53" s="203">
        <v>0</v>
      </c>
      <c r="AJ53" s="203">
        <v>0</v>
      </c>
      <c r="AK53" s="206">
        <v>0.5</v>
      </c>
      <c r="AL53" s="203">
        <v>0</v>
      </c>
      <c r="AM53" s="203">
        <v>0</v>
      </c>
      <c r="AN53" s="207">
        <v>8.5</v>
      </c>
      <c r="AO53" s="202">
        <f t="shared" si="1"/>
        <v>1.457142857142857</v>
      </c>
    </row>
    <row r="54" spans="1:41" ht="24">
      <c r="A54" s="197">
        <v>8</v>
      </c>
      <c r="B54" s="203" t="s">
        <v>164</v>
      </c>
      <c r="C54" s="203">
        <v>1049730142</v>
      </c>
      <c r="D54" s="204">
        <v>1</v>
      </c>
      <c r="E54" s="204">
        <v>8</v>
      </c>
      <c r="F54" s="205">
        <v>1490300123137</v>
      </c>
      <c r="G54" s="203">
        <v>1</v>
      </c>
      <c r="H54" s="203" t="s">
        <v>302</v>
      </c>
      <c r="I54" s="203"/>
      <c r="J54" s="204">
        <v>0</v>
      </c>
      <c r="K54" s="204">
        <v>0</v>
      </c>
      <c r="L54" s="204">
        <v>1</v>
      </c>
      <c r="M54" s="204">
        <v>1</v>
      </c>
      <c r="N54" s="204">
        <v>0</v>
      </c>
      <c r="O54" s="204">
        <v>1</v>
      </c>
      <c r="P54" s="204">
        <v>0</v>
      </c>
      <c r="Q54" s="204">
        <v>0</v>
      </c>
      <c r="R54" s="204">
        <v>0</v>
      </c>
      <c r="S54" s="204">
        <v>1</v>
      </c>
      <c r="T54" s="204">
        <v>0</v>
      </c>
      <c r="U54" s="204">
        <v>0</v>
      </c>
      <c r="V54" s="204">
        <v>1</v>
      </c>
      <c r="W54" s="204">
        <v>0</v>
      </c>
      <c r="X54" s="204">
        <v>1</v>
      </c>
      <c r="Y54" s="204">
        <v>1</v>
      </c>
      <c r="Z54" s="204">
        <v>0</v>
      </c>
      <c r="AA54" s="204">
        <v>0</v>
      </c>
      <c r="AB54" s="204">
        <v>0</v>
      </c>
      <c r="AC54" s="204">
        <v>0</v>
      </c>
      <c r="AD54" s="203">
        <v>1</v>
      </c>
      <c r="AE54" s="203">
        <v>0</v>
      </c>
      <c r="AF54" s="203">
        <v>0</v>
      </c>
      <c r="AG54" s="203">
        <v>0</v>
      </c>
      <c r="AH54" s="203">
        <v>0</v>
      </c>
      <c r="AI54" s="203">
        <v>1</v>
      </c>
      <c r="AJ54" s="203">
        <v>1</v>
      </c>
      <c r="AK54" s="206">
        <v>0.5</v>
      </c>
      <c r="AL54" s="203">
        <v>0</v>
      </c>
      <c r="AM54" s="203">
        <v>0</v>
      </c>
      <c r="AN54" s="207">
        <v>10.5</v>
      </c>
      <c r="AO54" s="202">
        <f t="shared" si="1"/>
        <v>1.8</v>
      </c>
    </row>
    <row r="55" spans="1:41" ht="24">
      <c r="A55" s="197">
        <v>9</v>
      </c>
      <c r="B55" s="203" t="s">
        <v>164</v>
      </c>
      <c r="C55" s="203">
        <v>1049730142</v>
      </c>
      <c r="D55" s="199">
        <v>1</v>
      </c>
      <c r="E55" s="199">
        <v>9</v>
      </c>
      <c r="F55" s="205">
        <v>1490300123145</v>
      </c>
      <c r="G55" s="203">
        <v>1</v>
      </c>
      <c r="H55" s="203" t="s">
        <v>302</v>
      </c>
      <c r="I55" s="203"/>
      <c r="J55" s="204">
        <v>1</v>
      </c>
      <c r="K55" s="204">
        <v>0</v>
      </c>
      <c r="L55" s="204">
        <v>0</v>
      </c>
      <c r="M55" s="204">
        <v>0</v>
      </c>
      <c r="N55" s="204">
        <v>0</v>
      </c>
      <c r="O55" s="204">
        <v>0</v>
      </c>
      <c r="P55" s="204">
        <v>0</v>
      </c>
      <c r="Q55" s="204">
        <v>0</v>
      </c>
      <c r="R55" s="204">
        <v>1</v>
      </c>
      <c r="S55" s="204">
        <v>0</v>
      </c>
      <c r="T55" s="204">
        <v>1</v>
      </c>
      <c r="U55" s="204">
        <v>0</v>
      </c>
      <c r="V55" s="204">
        <v>0</v>
      </c>
      <c r="W55" s="204">
        <v>0</v>
      </c>
      <c r="X55" s="204">
        <v>0</v>
      </c>
      <c r="Y55" s="204">
        <v>1</v>
      </c>
      <c r="Z55" s="204">
        <v>0</v>
      </c>
      <c r="AA55" s="204">
        <v>1</v>
      </c>
      <c r="AB55" s="204">
        <v>0</v>
      </c>
      <c r="AC55" s="204">
        <v>1</v>
      </c>
      <c r="AD55" s="203">
        <v>0</v>
      </c>
      <c r="AE55" s="203">
        <v>0</v>
      </c>
      <c r="AF55" s="203">
        <v>0</v>
      </c>
      <c r="AG55" s="203">
        <v>0</v>
      </c>
      <c r="AH55" s="203">
        <v>0</v>
      </c>
      <c r="AI55" s="203">
        <v>0</v>
      </c>
      <c r="AJ55" s="206">
        <v>0.5</v>
      </c>
      <c r="AK55" s="206">
        <v>0.5</v>
      </c>
      <c r="AL55" s="203">
        <v>0</v>
      </c>
      <c r="AM55" s="203">
        <v>0</v>
      </c>
      <c r="AN55" s="207">
        <v>7</v>
      </c>
      <c r="AO55" s="202">
        <f t="shared" si="1"/>
        <v>1.2</v>
      </c>
    </row>
    <row r="56" spans="1:41" ht="24">
      <c r="A56" s="197">
        <v>10</v>
      </c>
      <c r="B56" s="203" t="s">
        <v>164</v>
      </c>
      <c r="C56" s="203">
        <v>1049730142</v>
      </c>
      <c r="D56" s="204">
        <v>1</v>
      </c>
      <c r="E56" s="204">
        <v>10</v>
      </c>
      <c r="F56" s="205">
        <v>1102003434256</v>
      </c>
      <c r="G56" s="203">
        <v>1</v>
      </c>
      <c r="H56" s="203">
        <v>99</v>
      </c>
      <c r="I56" s="203"/>
      <c r="J56" s="204">
        <v>1</v>
      </c>
      <c r="K56" s="204">
        <v>0</v>
      </c>
      <c r="L56" s="204">
        <v>0</v>
      </c>
      <c r="M56" s="204">
        <v>1</v>
      </c>
      <c r="N56" s="204">
        <v>1</v>
      </c>
      <c r="O56" s="204">
        <v>1</v>
      </c>
      <c r="P56" s="204">
        <v>1</v>
      </c>
      <c r="Q56" s="204">
        <v>1</v>
      </c>
      <c r="R56" s="204">
        <v>0</v>
      </c>
      <c r="S56" s="204">
        <v>0</v>
      </c>
      <c r="T56" s="204">
        <v>0</v>
      </c>
      <c r="U56" s="204">
        <v>1</v>
      </c>
      <c r="V56" s="204">
        <v>0</v>
      </c>
      <c r="W56" s="204">
        <v>1</v>
      </c>
      <c r="X56" s="204">
        <v>0</v>
      </c>
      <c r="Y56" s="204">
        <v>0</v>
      </c>
      <c r="Z56" s="204">
        <v>0</v>
      </c>
      <c r="AA56" s="204">
        <v>0</v>
      </c>
      <c r="AB56" s="204">
        <v>1</v>
      </c>
      <c r="AC56" s="204">
        <v>1</v>
      </c>
      <c r="AD56" s="203">
        <v>1</v>
      </c>
      <c r="AE56" s="203">
        <v>1</v>
      </c>
      <c r="AF56" s="203">
        <v>0</v>
      </c>
      <c r="AG56" s="203">
        <v>0</v>
      </c>
      <c r="AH56" s="203">
        <v>0</v>
      </c>
      <c r="AI56" s="203">
        <v>0</v>
      </c>
      <c r="AJ56" s="206">
        <v>0.5</v>
      </c>
      <c r="AK56" s="206">
        <v>0.5</v>
      </c>
      <c r="AL56" s="203">
        <v>0</v>
      </c>
      <c r="AM56" s="203">
        <v>0</v>
      </c>
      <c r="AN56" s="207">
        <v>13</v>
      </c>
      <c r="AO56" s="202">
        <f t="shared" si="1"/>
        <v>2.2285714285714286</v>
      </c>
    </row>
    <row r="57" spans="1:41" ht="24">
      <c r="A57" s="197">
        <v>11</v>
      </c>
      <c r="B57" s="203" t="s">
        <v>164</v>
      </c>
      <c r="C57" s="203">
        <v>1049730142</v>
      </c>
      <c r="D57" s="204">
        <v>1</v>
      </c>
      <c r="E57" s="199">
        <v>11</v>
      </c>
      <c r="F57" s="205">
        <v>1490300120421</v>
      </c>
      <c r="G57" s="203">
        <v>2</v>
      </c>
      <c r="H57" s="203" t="s">
        <v>302</v>
      </c>
      <c r="I57" s="203"/>
      <c r="J57" s="204">
        <v>0</v>
      </c>
      <c r="K57" s="204">
        <v>1</v>
      </c>
      <c r="L57" s="204">
        <v>0</v>
      </c>
      <c r="M57" s="204">
        <v>0</v>
      </c>
      <c r="N57" s="204">
        <v>1</v>
      </c>
      <c r="O57" s="204">
        <v>0</v>
      </c>
      <c r="P57" s="204">
        <v>0</v>
      </c>
      <c r="Q57" s="204">
        <v>1</v>
      </c>
      <c r="R57" s="204">
        <v>0</v>
      </c>
      <c r="S57" s="204">
        <v>0</v>
      </c>
      <c r="T57" s="204">
        <v>0</v>
      </c>
      <c r="U57" s="204">
        <v>1</v>
      </c>
      <c r="V57" s="204">
        <v>0</v>
      </c>
      <c r="W57" s="204">
        <v>0</v>
      </c>
      <c r="X57" s="204">
        <v>0</v>
      </c>
      <c r="Y57" s="204">
        <v>0</v>
      </c>
      <c r="Z57" s="204">
        <v>0</v>
      </c>
      <c r="AA57" s="204">
        <v>0</v>
      </c>
      <c r="AB57" s="204">
        <v>0</v>
      </c>
      <c r="AC57" s="204">
        <v>0</v>
      </c>
      <c r="AD57" s="203">
        <v>0</v>
      </c>
      <c r="AE57" s="203">
        <v>1</v>
      </c>
      <c r="AF57" s="203">
        <v>0</v>
      </c>
      <c r="AG57" s="203">
        <v>0</v>
      </c>
      <c r="AH57" s="203">
        <v>0</v>
      </c>
      <c r="AI57" s="203">
        <v>0</v>
      </c>
      <c r="AJ57" s="203">
        <v>0</v>
      </c>
      <c r="AK57" s="203">
        <v>1</v>
      </c>
      <c r="AL57" s="203">
        <v>0</v>
      </c>
      <c r="AM57" s="203">
        <v>0</v>
      </c>
      <c r="AN57" s="207">
        <v>6</v>
      </c>
      <c r="AO57" s="202">
        <f t="shared" si="1"/>
        <v>1.0285714285714285</v>
      </c>
    </row>
    <row r="58" spans="1:41" ht="24">
      <c r="A58" s="197">
        <v>12</v>
      </c>
      <c r="B58" s="203" t="s">
        <v>164</v>
      </c>
      <c r="C58" s="203">
        <v>1049730142</v>
      </c>
      <c r="D58" s="199">
        <v>1</v>
      </c>
      <c r="E58" s="204">
        <v>12</v>
      </c>
      <c r="F58" s="205">
        <v>1490300122483</v>
      </c>
      <c r="G58" s="203">
        <v>2</v>
      </c>
      <c r="H58" s="203">
        <v>99</v>
      </c>
      <c r="I58" s="203"/>
      <c r="J58" s="204">
        <v>0</v>
      </c>
      <c r="K58" s="204">
        <v>0</v>
      </c>
      <c r="L58" s="204">
        <v>0</v>
      </c>
      <c r="M58" s="204">
        <v>1</v>
      </c>
      <c r="N58" s="204">
        <v>0</v>
      </c>
      <c r="O58" s="204">
        <v>0</v>
      </c>
      <c r="P58" s="204">
        <v>0</v>
      </c>
      <c r="Q58" s="204">
        <v>1</v>
      </c>
      <c r="R58" s="204">
        <v>0</v>
      </c>
      <c r="S58" s="204">
        <v>1</v>
      </c>
      <c r="T58" s="204">
        <v>0</v>
      </c>
      <c r="U58" s="204">
        <v>0</v>
      </c>
      <c r="V58" s="204">
        <v>0</v>
      </c>
      <c r="W58" s="204">
        <v>0</v>
      </c>
      <c r="X58" s="204">
        <v>0</v>
      </c>
      <c r="Y58" s="204">
        <v>0</v>
      </c>
      <c r="Z58" s="204">
        <v>1</v>
      </c>
      <c r="AA58" s="204">
        <v>0</v>
      </c>
      <c r="AB58" s="204">
        <v>0</v>
      </c>
      <c r="AC58" s="204">
        <v>0</v>
      </c>
      <c r="AD58" s="203">
        <v>0</v>
      </c>
      <c r="AE58" s="203">
        <v>1</v>
      </c>
      <c r="AF58" s="203">
        <v>1</v>
      </c>
      <c r="AG58" s="203">
        <v>0</v>
      </c>
      <c r="AH58" s="203">
        <v>0</v>
      </c>
      <c r="AI58" s="203">
        <v>0</v>
      </c>
      <c r="AJ58" s="206">
        <v>0.5</v>
      </c>
      <c r="AK58" s="203">
        <v>1</v>
      </c>
      <c r="AL58" s="203">
        <v>0</v>
      </c>
      <c r="AM58" s="203">
        <v>0</v>
      </c>
      <c r="AN58" s="207">
        <v>8.5</v>
      </c>
      <c r="AO58" s="202">
        <f t="shared" si="1"/>
        <v>1.457142857142857</v>
      </c>
    </row>
    <row r="59" spans="1:41" ht="24">
      <c r="A59" s="197">
        <v>13</v>
      </c>
      <c r="B59" s="203" t="s">
        <v>164</v>
      </c>
      <c r="C59" s="203">
        <v>1049730142</v>
      </c>
      <c r="D59" s="204">
        <v>1</v>
      </c>
      <c r="E59" s="199">
        <v>13</v>
      </c>
      <c r="F59" s="205">
        <v>1490300123358</v>
      </c>
      <c r="G59" s="203">
        <v>2</v>
      </c>
      <c r="H59" s="203">
        <v>99</v>
      </c>
      <c r="I59" s="203"/>
      <c r="J59" s="204">
        <v>0</v>
      </c>
      <c r="K59" s="204">
        <v>0</v>
      </c>
      <c r="L59" s="204">
        <v>0</v>
      </c>
      <c r="M59" s="204">
        <v>1</v>
      </c>
      <c r="N59" s="204">
        <v>0</v>
      </c>
      <c r="O59" s="204">
        <v>0</v>
      </c>
      <c r="P59" s="204">
        <v>0</v>
      </c>
      <c r="Q59" s="204">
        <v>1</v>
      </c>
      <c r="R59" s="204">
        <v>1</v>
      </c>
      <c r="S59" s="204">
        <v>1</v>
      </c>
      <c r="T59" s="204">
        <v>0</v>
      </c>
      <c r="U59" s="204">
        <v>0</v>
      </c>
      <c r="V59" s="204">
        <v>0</v>
      </c>
      <c r="W59" s="204">
        <v>1</v>
      </c>
      <c r="X59" s="204">
        <v>0</v>
      </c>
      <c r="Y59" s="204">
        <v>1</v>
      </c>
      <c r="Z59" s="204">
        <v>0</v>
      </c>
      <c r="AA59" s="204">
        <v>0</v>
      </c>
      <c r="AB59" s="204">
        <v>0</v>
      </c>
      <c r="AC59" s="204">
        <v>0</v>
      </c>
      <c r="AD59" s="203">
        <v>0</v>
      </c>
      <c r="AE59" s="203">
        <v>0</v>
      </c>
      <c r="AF59" s="203">
        <v>1</v>
      </c>
      <c r="AG59" s="203">
        <v>1</v>
      </c>
      <c r="AH59" s="203">
        <v>0</v>
      </c>
      <c r="AI59" s="203">
        <v>0</v>
      </c>
      <c r="AJ59" s="206">
        <v>0.5</v>
      </c>
      <c r="AK59" s="203">
        <v>1</v>
      </c>
      <c r="AL59" s="203">
        <v>0</v>
      </c>
      <c r="AM59" s="203">
        <v>0</v>
      </c>
      <c r="AN59" s="207">
        <v>9.5</v>
      </c>
      <c r="AO59" s="202">
        <f t="shared" si="1"/>
        <v>1.6285714285714286</v>
      </c>
    </row>
    <row r="60" spans="1:41" ht="24">
      <c r="A60" s="197">
        <v>14</v>
      </c>
      <c r="B60" s="203" t="s">
        <v>164</v>
      </c>
      <c r="C60" s="203">
        <v>1049730142</v>
      </c>
      <c r="D60" s="204">
        <v>1</v>
      </c>
      <c r="E60" s="204">
        <v>14</v>
      </c>
      <c r="F60" s="205">
        <v>1490300123340</v>
      </c>
      <c r="G60" s="203">
        <v>2</v>
      </c>
      <c r="H60" s="203">
        <v>99</v>
      </c>
      <c r="I60" s="203"/>
      <c r="J60" s="204">
        <v>0</v>
      </c>
      <c r="K60" s="204">
        <v>0</v>
      </c>
      <c r="L60" s="204">
        <v>1</v>
      </c>
      <c r="M60" s="204">
        <v>1</v>
      </c>
      <c r="N60" s="204">
        <v>0</v>
      </c>
      <c r="O60" s="204">
        <v>1</v>
      </c>
      <c r="P60" s="204">
        <v>1</v>
      </c>
      <c r="Q60" s="204">
        <v>1</v>
      </c>
      <c r="R60" s="204">
        <v>1</v>
      </c>
      <c r="S60" s="204">
        <v>1</v>
      </c>
      <c r="T60" s="204">
        <v>0</v>
      </c>
      <c r="U60" s="204">
        <v>0</v>
      </c>
      <c r="V60" s="204">
        <v>0</v>
      </c>
      <c r="W60" s="204">
        <v>0</v>
      </c>
      <c r="X60" s="204">
        <v>0</v>
      </c>
      <c r="Y60" s="204">
        <v>1</v>
      </c>
      <c r="Z60" s="204">
        <v>0</v>
      </c>
      <c r="AA60" s="204">
        <v>1</v>
      </c>
      <c r="AB60" s="204">
        <v>0</v>
      </c>
      <c r="AC60" s="204">
        <v>0</v>
      </c>
      <c r="AD60" s="203">
        <v>0</v>
      </c>
      <c r="AE60" s="203">
        <v>1</v>
      </c>
      <c r="AF60" s="203">
        <v>1</v>
      </c>
      <c r="AG60" s="203">
        <v>1</v>
      </c>
      <c r="AH60" s="203">
        <v>0</v>
      </c>
      <c r="AI60" s="203">
        <v>0</v>
      </c>
      <c r="AJ60" s="206">
        <v>0.5</v>
      </c>
      <c r="AK60" s="203">
        <v>1</v>
      </c>
      <c r="AL60" s="203">
        <v>0</v>
      </c>
      <c r="AM60" s="203">
        <v>0</v>
      </c>
      <c r="AN60" s="207">
        <v>13.5</v>
      </c>
      <c r="AO60" s="202">
        <f t="shared" si="1"/>
        <v>2.3142857142857145</v>
      </c>
    </row>
    <row r="61" spans="1:41" ht="24">
      <c r="A61" s="197">
        <v>15</v>
      </c>
      <c r="B61" s="203" t="s">
        <v>164</v>
      </c>
      <c r="C61" s="203">
        <v>1049730142</v>
      </c>
      <c r="D61" s="199">
        <v>1</v>
      </c>
      <c r="E61" s="199">
        <v>15</v>
      </c>
      <c r="F61" s="205">
        <v>1490300123463</v>
      </c>
      <c r="G61" s="203">
        <v>2</v>
      </c>
      <c r="H61" s="203">
        <v>99</v>
      </c>
      <c r="I61" s="203"/>
      <c r="J61" s="204">
        <v>1</v>
      </c>
      <c r="K61" s="204">
        <v>1</v>
      </c>
      <c r="L61" s="204">
        <v>0</v>
      </c>
      <c r="M61" s="204">
        <v>1</v>
      </c>
      <c r="N61" s="204">
        <v>0</v>
      </c>
      <c r="O61" s="204">
        <v>0</v>
      </c>
      <c r="P61" s="204">
        <v>0</v>
      </c>
      <c r="Q61" s="204">
        <v>1</v>
      </c>
      <c r="R61" s="204">
        <v>1</v>
      </c>
      <c r="S61" s="204">
        <v>0</v>
      </c>
      <c r="T61" s="204">
        <v>1</v>
      </c>
      <c r="U61" s="204">
        <v>1</v>
      </c>
      <c r="V61" s="204">
        <v>0</v>
      </c>
      <c r="W61" s="204">
        <v>0</v>
      </c>
      <c r="X61" s="204">
        <v>0</v>
      </c>
      <c r="Y61" s="204">
        <v>0</v>
      </c>
      <c r="Z61" s="204">
        <v>0</v>
      </c>
      <c r="AA61" s="204">
        <v>0</v>
      </c>
      <c r="AB61" s="204">
        <v>0</v>
      </c>
      <c r="AC61" s="204">
        <v>0</v>
      </c>
      <c r="AD61" s="203">
        <v>0</v>
      </c>
      <c r="AE61" s="203">
        <v>1</v>
      </c>
      <c r="AF61" s="203">
        <v>0</v>
      </c>
      <c r="AG61" s="203">
        <v>0</v>
      </c>
      <c r="AH61" s="203">
        <v>0</v>
      </c>
      <c r="AI61" s="203">
        <v>0</v>
      </c>
      <c r="AJ61" s="203">
        <v>1</v>
      </c>
      <c r="AK61" s="203">
        <v>1</v>
      </c>
      <c r="AL61" s="203">
        <v>0</v>
      </c>
      <c r="AM61" s="203">
        <v>0</v>
      </c>
      <c r="AN61" s="207">
        <v>10</v>
      </c>
      <c r="AO61" s="202">
        <f t="shared" si="1"/>
        <v>1.7142857142857142</v>
      </c>
    </row>
    <row r="62" spans="1:41" ht="24">
      <c r="A62" s="197"/>
      <c r="B62" s="197"/>
      <c r="C62" s="197"/>
      <c r="D62" s="197"/>
      <c r="E62" s="197"/>
      <c r="F62" s="197"/>
      <c r="G62" s="197"/>
      <c r="H62" s="197"/>
      <c r="I62" s="197"/>
      <c r="J62" s="208">
        <f aca="true" t="shared" si="9" ref="J62:AM62">AVERAGE(J47:J61)</f>
        <v>0.26666666666666666</v>
      </c>
      <c r="K62" s="208">
        <f t="shared" si="9"/>
        <v>0.2</v>
      </c>
      <c r="L62" s="208">
        <f t="shared" si="9"/>
        <v>0.2</v>
      </c>
      <c r="M62" s="208">
        <f t="shared" si="9"/>
        <v>0.6</v>
      </c>
      <c r="N62" s="208">
        <f t="shared" si="9"/>
        <v>0.26666666666666666</v>
      </c>
      <c r="O62" s="208">
        <f t="shared" si="9"/>
        <v>0.4666666666666667</v>
      </c>
      <c r="P62" s="208">
        <f t="shared" si="9"/>
        <v>0.3333333333333333</v>
      </c>
      <c r="Q62" s="208">
        <f t="shared" si="9"/>
        <v>0.6666666666666666</v>
      </c>
      <c r="R62" s="208">
        <f t="shared" si="9"/>
        <v>0.4</v>
      </c>
      <c r="S62" s="208">
        <f t="shared" si="9"/>
        <v>0.5333333333333333</v>
      </c>
      <c r="T62" s="208">
        <f t="shared" si="9"/>
        <v>0.3333333333333333</v>
      </c>
      <c r="U62" s="208">
        <f t="shared" si="9"/>
        <v>0.26666666666666666</v>
      </c>
      <c r="V62" s="208">
        <f t="shared" si="9"/>
        <v>0.06666666666666667</v>
      </c>
      <c r="W62" s="208">
        <f t="shared" si="9"/>
        <v>0.4</v>
      </c>
      <c r="X62" s="208">
        <f t="shared" si="9"/>
        <v>0.13333333333333333</v>
      </c>
      <c r="Y62" s="208">
        <f t="shared" si="9"/>
        <v>0.3333333333333333</v>
      </c>
      <c r="Z62" s="208">
        <f t="shared" si="9"/>
        <v>0.26666666666666666</v>
      </c>
      <c r="AA62" s="208">
        <f t="shared" si="9"/>
        <v>0.26666666666666666</v>
      </c>
      <c r="AB62" s="208">
        <f t="shared" si="9"/>
        <v>0.13333333333333333</v>
      </c>
      <c r="AC62" s="208">
        <f t="shared" si="9"/>
        <v>0.26666666666666666</v>
      </c>
      <c r="AD62" s="208">
        <f t="shared" si="9"/>
        <v>0.3333333333333333</v>
      </c>
      <c r="AE62" s="208">
        <f t="shared" si="9"/>
        <v>0.6</v>
      </c>
      <c r="AF62" s="208">
        <f t="shared" si="9"/>
        <v>0.3333333333333333</v>
      </c>
      <c r="AG62" s="208">
        <f t="shared" si="9"/>
        <v>0.2</v>
      </c>
      <c r="AH62" s="208">
        <f t="shared" si="9"/>
        <v>0.13333333333333333</v>
      </c>
      <c r="AI62" s="208">
        <f t="shared" si="9"/>
        <v>0.13333333333333333</v>
      </c>
      <c r="AJ62" s="208">
        <f t="shared" si="9"/>
        <v>0.43333333333333335</v>
      </c>
      <c r="AK62" s="208">
        <f t="shared" si="9"/>
        <v>0.7333333333333333</v>
      </c>
      <c r="AL62" s="208">
        <f t="shared" si="9"/>
        <v>0.13333333333333333</v>
      </c>
      <c r="AM62" s="208">
        <f t="shared" si="9"/>
        <v>0</v>
      </c>
      <c r="AN62" s="208">
        <f>AVERAGE(AN47:AN61)</f>
        <v>9.5</v>
      </c>
      <c r="AO62" s="209" t="s">
        <v>307</v>
      </c>
    </row>
    <row r="63" spans="1:41" ht="24">
      <c r="A63" s="197"/>
      <c r="B63" s="197"/>
      <c r="C63" s="197"/>
      <c r="D63" s="197"/>
      <c r="E63" s="197"/>
      <c r="F63" s="197"/>
      <c r="G63" s="197"/>
      <c r="H63" s="197"/>
      <c r="I63" s="197"/>
      <c r="J63" s="208">
        <f aca="true" t="shared" si="10" ref="J63:AM63">STDEV(J47:J61)</f>
        <v>0.45773770821706344</v>
      </c>
      <c r="K63" s="208">
        <f t="shared" si="10"/>
        <v>0.4140393356054125</v>
      </c>
      <c r="L63" s="208">
        <f t="shared" si="10"/>
        <v>0.4140393356054125</v>
      </c>
      <c r="M63" s="208">
        <f t="shared" si="10"/>
        <v>0.50709255283711</v>
      </c>
      <c r="N63" s="208">
        <f t="shared" si="10"/>
        <v>0.45773770821706344</v>
      </c>
      <c r="O63" s="208">
        <f t="shared" si="10"/>
        <v>0.5163977794943222</v>
      </c>
      <c r="P63" s="208">
        <f t="shared" si="10"/>
        <v>0.4879500364742666</v>
      </c>
      <c r="Q63" s="208">
        <f t="shared" si="10"/>
        <v>0.4879500364742666</v>
      </c>
      <c r="R63" s="208">
        <f t="shared" si="10"/>
        <v>0.50709255283711</v>
      </c>
      <c r="S63" s="208">
        <f t="shared" si="10"/>
        <v>0.5163977794943222</v>
      </c>
      <c r="T63" s="208">
        <f t="shared" si="10"/>
        <v>0.4879500364742666</v>
      </c>
      <c r="U63" s="208">
        <f t="shared" si="10"/>
        <v>0.45773770821706344</v>
      </c>
      <c r="V63" s="208">
        <f t="shared" si="10"/>
        <v>0.2581988897471611</v>
      </c>
      <c r="W63" s="208">
        <f t="shared" si="10"/>
        <v>0.50709255283711</v>
      </c>
      <c r="X63" s="208">
        <f t="shared" si="10"/>
        <v>0.3518657752744984</v>
      </c>
      <c r="Y63" s="208">
        <f t="shared" si="10"/>
        <v>0.4879500364742666</v>
      </c>
      <c r="Z63" s="208">
        <f t="shared" si="10"/>
        <v>0.45773770821706344</v>
      </c>
      <c r="AA63" s="208">
        <f t="shared" si="10"/>
        <v>0.45773770821706344</v>
      </c>
      <c r="AB63" s="208">
        <f t="shared" si="10"/>
        <v>0.3518657752744984</v>
      </c>
      <c r="AC63" s="208">
        <f t="shared" si="10"/>
        <v>0.45773770821706344</v>
      </c>
      <c r="AD63" s="208">
        <f t="shared" si="10"/>
        <v>0.4879500364742666</v>
      </c>
      <c r="AE63" s="208">
        <f t="shared" si="10"/>
        <v>0.50709255283711</v>
      </c>
      <c r="AF63" s="208">
        <f t="shared" si="10"/>
        <v>0.4879500364742666</v>
      </c>
      <c r="AG63" s="208">
        <f t="shared" si="10"/>
        <v>0.4140393356054125</v>
      </c>
      <c r="AH63" s="208">
        <f t="shared" si="10"/>
        <v>0.3518657752744984</v>
      </c>
      <c r="AI63" s="208">
        <f t="shared" si="10"/>
        <v>0.3518657752744984</v>
      </c>
      <c r="AJ63" s="208">
        <f t="shared" si="10"/>
        <v>0.3716116764786032</v>
      </c>
      <c r="AK63" s="208">
        <f t="shared" si="10"/>
        <v>0.3199702367110922</v>
      </c>
      <c r="AL63" s="208">
        <f t="shared" si="10"/>
        <v>0.5163977794943222</v>
      </c>
      <c r="AM63" s="208">
        <f t="shared" si="10"/>
        <v>0</v>
      </c>
      <c r="AN63" s="208">
        <f>STDEV(AN47:AN61)</f>
        <v>2.53546276418555</v>
      </c>
      <c r="AO63" s="210" t="s">
        <v>308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C1:T1"/>
    <mergeCell ref="H8:H10"/>
    <mergeCell ref="I8:AM8"/>
    <mergeCell ref="AN8:AN9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3"/>
  <sheetViews>
    <sheetView tabSelected="1" zoomScale="40" zoomScaleNormal="40" zoomScalePageLayoutView="0" workbookViewId="0" topLeftCell="A1">
      <selection activeCell="AY56" sqref="AY56"/>
    </sheetView>
  </sheetViews>
  <sheetFormatPr defaultColWidth="8.57421875" defaultRowHeight="15"/>
  <cols>
    <col min="1" max="1" width="8.57421875" style="60" customWidth="1"/>
    <col min="2" max="2" width="7.8515625" style="60" customWidth="1"/>
    <col min="3" max="3" width="12.00390625" style="216" customWidth="1"/>
    <col min="4" max="4" width="7.421875" style="60" customWidth="1"/>
    <col min="5" max="5" width="5.28125" style="60" customWidth="1"/>
    <col min="6" max="6" width="22.140625" style="116" customWidth="1"/>
    <col min="7" max="7" width="5.140625" style="60" customWidth="1"/>
    <col min="8" max="8" width="10.421875" style="60" customWidth="1"/>
    <col min="9" max="9" width="8.57421875" style="60" customWidth="1"/>
    <col min="10" max="38" width="4.140625" style="60" customWidth="1"/>
    <col min="39" max="39" width="4.57421875" style="60" customWidth="1"/>
    <col min="40" max="40" width="6.421875" style="124" customWidth="1"/>
    <col min="41" max="41" width="14.00390625" style="59" customWidth="1"/>
    <col min="42" max="16384" width="8.57421875" style="60" customWidth="1"/>
  </cols>
  <sheetData>
    <row r="1" spans="3:20" ht="27.75">
      <c r="C1" s="359" t="s">
        <v>293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</row>
    <row r="2" ht="24">
      <c r="C2" s="61" t="s">
        <v>299</v>
      </c>
    </row>
    <row r="3" ht="24">
      <c r="C3" s="61" t="s">
        <v>0</v>
      </c>
    </row>
    <row r="4" spans="3:41" s="61" customFormat="1" ht="24">
      <c r="C4" s="61" t="s">
        <v>1</v>
      </c>
      <c r="F4" s="115"/>
      <c r="G4" s="61" t="s">
        <v>2</v>
      </c>
      <c r="O4" s="62"/>
      <c r="AN4" s="125"/>
      <c r="AO4" s="63"/>
    </row>
    <row r="5" spans="3:41" s="61" customFormat="1" ht="24">
      <c r="C5" s="61" t="s">
        <v>3</v>
      </c>
      <c r="F5" s="115"/>
      <c r="AN5" s="125"/>
      <c r="AO5" s="63"/>
    </row>
    <row r="6" spans="3:41" s="61" customFormat="1" ht="24">
      <c r="C6" s="61" t="s">
        <v>4</v>
      </c>
      <c r="F6" s="115"/>
      <c r="G6" s="61" t="s">
        <v>5</v>
      </c>
      <c r="AN6" s="125"/>
      <c r="AO6" s="63"/>
    </row>
    <row r="7" spans="3:41" s="61" customFormat="1" ht="24">
      <c r="C7" s="61" t="s">
        <v>298</v>
      </c>
      <c r="F7" s="115"/>
      <c r="AN7" s="125"/>
      <c r="AO7" s="63"/>
    </row>
    <row r="8" spans="2:41" ht="24">
      <c r="B8" s="362" t="s">
        <v>286</v>
      </c>
      <c r="C8" s="367" t="s">
        <v>6</v>
      </c>
      <c r="D8" s="368" t="s">
        <v>287</v>
      </c>
      <c r="E8" s="367" t="s">
        <v>7</v>
      </c>
      <c r="F8" s="376" t="s">
        <v>8</v>
      </c>
      <c r="G8" s="367" t="s">
        <v>9</v>
      </c>
      <c r="H8" s="358" t="s">
        <v>10</v>
      </c>
      <c r="I8" s="365" t="s">
        <v>296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74" t="s">
        <v>288</v>
      </c>
      <c r="AO8" s="360" t="s">
        <v>290</v>
      </c>
    </row>
    <row r="9" spans="2:41" ht="24">
      <c r="B9" s="363"/>
      <c r="C9" s="367"/>
      <c r="D9" s="369"/>
      <c r="E9" s="367"/>
      <c r="F9" s="376"/>
      <c r="G9" s="367"/>
      <c r="H9" s="358"/>
      <c r="I9" s="64" t="s">
        <v>11</v>
      </c>
      <c r="J9" s="58">
        <v>1</v>
      </c>
      <c r="K9" s="58">
        <v>2</v>
      </c>
      <c r="L9" s="58">
        <v>3</v>
      </c>
      <c r="M9" s="58">
        <v>4</v>
      </c>
      <c r="N9" s="58">
        <v>5</v>
      </c>
      <c r="O9" s="58">
        <v>6</v>
      </c>
      <c r="P9" s="58">
        <v>7</v>
      </c>
      <c r="Q9" s="58">
        <v>8</v>
      </c>
      <c r="R9" s="58">
        <v>9</v>
      </c>
      <c r="S9" s="58">
        <v>10</v>
      </c>
      <c r="T9" s="58">
        <v>11</v>
      </c>
      <c r="U9" s="58">
        <v>12</v>
      </c>
      <c r="V9" s="58">
        <v>13</v>
      </c>
      <c r="W9" s="58">
        <v>14</v>
      </c>
      <c r="X9" s="58">
        <v>15</v>
      </c>
      <c r="Y9" s="58">
        <v>16</v>
      </c>
      <c r="Z9" s="58">
        <v>17</v>
      </c>
      <c r="AA9" s="58">
        <v>18</v>
      </c>
      <c r="AB9" s="58">
        <v>19</v>
      </c>
      <c r="AC9" s="58">
        <v>20</v>
      </c>
      <c r="AD9" s="58">
        <v>21</v>
      </c>
      <c r="AE9" s="58">
        <v>22</v>
      </c>
      <c r="AF9" s="58">
        <v>23</v>
      </c>
      <c r="AG9" s="58">
        <v>24</v>
      </c>
      <c r="AH9" s="58">
        <v>25</v>
      </c>
      <c r="AI9" s="58">
        <v>26</v>
      </c>
      <c r="AJ9" s="58">
        <v>27</v>
      </c>
      <c r="AK9" s="58">
        <v>28</v>
      </c>
      <c r="AL9" s="58">
        <v>29</v>
      </c>
      <c r="AM9" s="58">
        <v>30</v>
      </c>
      <c r="AN9" s="375"/>
      <c r="AO9" s="361"/>
    </row>
    <row r="10" spans="2:41" s="65" customFormat="1" ht="24">
      <c r="B10" s="364"/>
      <c r="C10" s="367"/>
      <c r="D10" s="370"/>
      <c r="E10" s="367"/>
      <c r="F10" s="376"/>
      <c r="G10" s="367"/>
      <c r="H10" s="358"/>
      <c r="I10" s="66" t="s">
        <v>285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67">
        <v>1</v>
      </c>
      <c r="P10" s="67">
        <v>1</v>
      </c>
      <c r="Q10" s="67">
        <v>1</v>
      </c>
      <c r="R10" s="67">
        <v>1</v>
      </c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7">
        <v>1</v>
      </c>
      <c r="AB10" s="67">
        <v>1</v>
      </c>
      <c r="AC10" s="67">
        <v>1</v>
      </c>
      <c r="AD10" s="67">
        <v>1</v>
      </c>
      <c r="AE10" s="67">
        <v>1</v>
      </c>
      <c r="AF10" s="67">
        <v>1</v>
      </c>
      <c r="AG10" s="68">
        <v>3</v>
      </c>
      <c r="AH10" s="68">
        <v>3</v>
      </c>
      <c r="AI10" s="69">
        <v>2</v>
      </c>
      <c r="AJ10" s="69">
        <v>2</v>
      </c>
      <c r="AK10" s="69">
        <v>2</v>
      </c>
      <c r="AL10" s="69">
        <v>2</v>
      </c>
      <c r="AM10" s="70">
        <v>3</v>
      </c>
      <c r="AN10" s="126">
        <f>SUM(J10:AM10)</f>
        <v>40</v>
      </c>
      <c r="AO10" s="71" t="s">
        <v>291</v>
      </c>
    </row>
    <row r="11" spans="1:41" s="56" customFormat="1" ht="24">
      <c r="A11" s="23">
        <v>1</v>
      </c>
      <c r="B11" s="23" t="s">
        <v>178</v>
      </c>
      <c r="C11" s="122">
        <v>1049730147</v>
      </c>
      <c r="D11" s="23">
        <v>1</v>
      </c>
      <c r="E11" s="35">
        <v>1</v>
      </c>
      <c r="F11" s="36">
        <v>1490300121207</v>
      </c>
      <c r="G11" s="22">
        <v>1</v>
      </c>
      <c r="H11" s="23">
        <v>99</v>
      </c>
      <c r="I11" s="23"/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 t="s">
        <v>301</v>
      </c>
      <c r="P11" s="22" t="s">
        <v>301</v>
      </c>
      <c r="Q11" s="22" t="s">
        <v>301</v>
      </c>
      <c r="R11" s="22" t="s">
        <v>301</v>
      </c>
      <c r="S11" s="22" t="s">
        <v>301</v>
      </c>
      <c r="T11" s="22">
        <v>1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1</v>
      </c>
      <c r="AB11" s="22">
        <v>1</v>
      </c>
      <c r="AC11" s="22">
        <v>1</v>
      </c>
      <c r="AD11" s="23">
        <v>1</v>
      </c>
      <c r="AE11" s="23">
        <v>0</v>
      </c>
      <c r="AF11" s="23">
        <v>0</v>
      </c>
      <c r="AG11" s="23">
        <v>3</v>
      </c>
      <c r="AH11" s="23">
        <v>2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127">
        <f aca="true" t="shared" si="0" ref="AN11:AN24">SUM(J11:AM11)</f>
        <v>11</v>
      </c>
      <c r="AO11" s="73">
        <f>6*AN11/40</f>
        <v>1.65</v>
      </c>
    </row>
    <row r="12" spans="1:41" s="57" customFormat="1" ht="24">
      <c r="A12" s="20">
        <v>2</v>
      </c>
      <c r="B12" s="23" t="s">
        <v>178</v>
      </c>
      <c r="C12" s="122">
        <v>1049730147</v>
      </c>
      <c r="D12" s="21">
        <v>1</v>
      </c>
      <c r="E12" s="35">
        <v>2</v>
      </c>
      <c r="F12" s="36">
        <v>1101501170284</v>
      </c>
      <c r="G12" s="24">
        <v>1</v>
      </c>
      <c r="H12" s="21">
        <v>99</v>
      </c>
      <c r="I12" s="21"/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1</v>
      </c>
      <c r="T12" s="24">
        <v>0</v>
      </c>
      <c r="U12" s="24">
        <v>0</v>
      </c>
      <c r="V12" s="24">
        <v>0</v>
      </c>
      <c r="W12" s="24">
        <v>0</v>
      </c>
      <c r="X12" s="24">
        <v>1</v>
      </c>
      <c r="Y12" s="24">
        <v>0</v>
      </c>
      <c r="Z12" s="24">
        <v>0</v>
      </c>
      <c r="AA12" s="24">
        <v>0</v>
      </c>
      <c r="AB12" s="24">
        <v>1</v>
      </c>
      <c r="AC12" s="24">
        <v>0</v>
      </c>
      <c r="AD12" s="21">
        <v>1</v>
      </c>
      <c r="AE12" s="21">
        <v>0</v>
      </c>
      <c r="AF12" s="21">
        <v>0</v>
      </c>
      <c r="AG12" s="21">
        <v>0</v>
      </c>
      <c r="AH12" s="21">
        <v>1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128">
        <f t="shared" si="0"/>
        <v>5</v>
      </c>
      <c r="AO12" s="73">
        <f aca="true" t="shared" si="1" ref="AO12:AO61">6*AN12/40</f>
        <v>0.75</v>
      </c>
    </row>
    <row r="13" spans="1:41" s="57" customFormat="1" ht="24">
      <c r="A13" s="23">
        <v>3</v>
      </c>
      <c r="B13" s="23" t="s">
        <v>178</v>
      </c>
      <c r="C13" s="122">
        <v>1049730147</v>
      </c>
      <c r="D13" s="23">
        <v>1</v>
      </c>
      <c r="E13" s="35">
        <v>3</v>
      </c>
      <c r="F13" s="36">
        <v>1490300122009</v>
      </c>
      <c r="G13" s="24">
        <v>1</v>
      </c>
      <c r="H13" s="21">
        <v>99</v>
      </c>
      <c r="I13" s="21"/>
      <c r="J13" s="24">
        <v>1</v>
      </c>
      <c r="K13" s="24">
        <v>0</v>
      </c>
      <c r="L13" s="24">
        <v>0</v>
      </c>
      <c r="M13" s="24">
        <v>1</v>
      </c>
      <c r="N13" s="24">
        <v>0</v>
      </c>
      <c r="O13" s="24">
        <v>0</v>
      </c>
      <c r="P13" s="24">
        <v>1</v>
      </c>
      <c r="Q13" s="24">
        <v>0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1</v>
      </c>
      <c r="AB13" s="24">
        <v>0</v>
      </c>
      <c r="AC13" s="24">
        <v>1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2</v>
      </c>
      <c r="AJ13" s="21">
        <v>2</v>
      </c>
      <c r="AK13" s="21">
        <v>0</v>
      </c>
      <c r="AL13" s="21">
        <v>0</v>
      </c>
      <c r="AM13" s="21">
        <v>0</v>
      </c>
      <c r="AN13" s="128">
        <f t="shared" si="0"/>
        <v>11</v>
      </c>
      <c r="AO13" s="73">
        <f t="shared" si="1"/>
        <v>1.65</v>
      </c>
    </row>
    <row r="14" spans="1:41" s="57" customFormat="1" ht="24">
      <c r="A14" s="20">
        <v>4</v>
      </c>
      <c r="B14" s="23" t="s">
        <v>178</v>
      </c>
      <c r="C14" s="122">
        <v>1049730147</v>
      </c>
      <c r="D14" s="23">
        <v>1</v>
      </c>
      <c r="E14" s="35">
        <v>4</v>
      </c>
      <c r="F14" s="36">
        <v>1620601179334</v>
      </c>
      <c r="G14" s="24">
        <v>1</v>
      </c>
      <c r="H14" s="21">
        <v>99</v>
      </c>
      <c r="I14" s="21"/>
      <c r="J14" s="24">
        <v>0</v>
      </c>
      <c r="K14" s="24">
        <v>1</v>
      </c>
      <c r="L14" s="24">
        <v>0</v>
      </c>
      <c r="M14" s="24">
        <v>1</v>
      </c>
      <c r="N14" s="24">
        <v>0</v>
      </c>
      <c r="O14" s="24">
        <v>0</v>
      </c>
      <c r="P14" s="24">
        <v>0</v>
      </c>
      <c r="Q14" s="24">
        <v>1</v>
      </c>
      <c r="R14" s="24">
        <v>1</v>
      </c>
      <c r="S14" s="24">
        <v>1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1</v>
      </c>
      <c r="Z14" s="24">
        <v>1</v>
      </c>
      <c r="AA14" s="24">
        <v>0</v>
      </c>
      <c r="AB14" s="24">
        <v>0</v>
      </c>
      <c r="AC14" s="24">
        <v>1</v>
      </c>
      <c r="AD14" s="21">
        <v>0</v>
      </c>
      <c r="AE14" s="21">
        <v>0</v>
      </c>
      <c r="AF14" s="21">
        <v>0</v>
      </c>
      <c r="AG14" s="21">
        <v>2</v>
      </c>
      <c r="AH14" s="21">
        <v>1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128">
        <f t="shared" si="0"/>
        <v>11</v>
      </c>
      <c r="AO14" s="73">
        <f t="shared" si="1"/>
        <v>1.65</v>
      </c>
    </row>
    <row r="15" spans="1:41" s="57" customFormat="1" ht="24">
      <c r="A15" s="23">
        <v>5</v>
      </c>
      <c r="B15" s="23" t="s">
        <v>178</v>
      </c>
      <c r="C15" s="122">
        <v>1049730147</v>
      </c>
      <c r="D15" s="21">
        <v>1</v>
      </c>
      <c r="E15" s="35">
        <v>5</v>
      </c>
      <c r="F15" s="36">
        <v>1490300119351</v>
      </c>
      <c r="G15" s="24">
        <v>1</v>
      </c>
      <c r="H15" s="21">
        <v>99</v>
      </c>
      <c r="I15" s="21"/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1</v>
      </c>
      <c r="AB15" s="24">
        <v>1</v>
      </c>
      <c r="AC15" s="24">
        <v>0</v>
      </c>
      <c r="AD15" s="21">
        <v>1</v>
      </c>
      <c r="AE15" s="21">
        <v>0</v>
      </c>
      <c r="AF15" s="21">
        <v>0</v>
      </c>
      <c r="AG15" s="21">
        <v>1</v>
      </c>
      <c r="AH15" s="21">
        <v>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128">
        <f t="shared" si="0"/>
        <v>5</v>
      </c>
      <c r="AO15" s="73">
        <f t="shared" si="1"/>
        <v>0.75</v>
      </c>
    </row>
    <row r="16" spans="1:41" s="57" customFormat="1" ht="24">
      <c r="A16" s="20">
        <v>6</v>
      </c>
      <c r="B16" s="23" t="s">
        <v>178</v>
      </c>
      <c r="C16" s="122">
        <v>1049730147</v>
      </c>
      <c r="D16" s="23">
        <v>1</v>
      </c>
      <c r="E16" s="35">
        <v>6</v>
      </c>
      <c r="F16" s="36">
        <v>1149900709273</v>
      </c>
      <c r="G16" s="24">
        <v>1</v>
      </c>
      <c r="H16" s="21">
        <v>99</v>
      </c>
      <c r="I16" s="21"/>
      <c r="J16" s="24">
        <v>0</v>
      </c>
      <c r="K16" s="24">
        <v>1</v>
      </c>
      <c r="L16" s="24">
        <v>0</v>
      </c>
      <c r="M16" s="24">
        <v>0</v>
      </c>
      <c r="N16" s="24">
        <v>1</v>
      </c>
      <c r="O16" s="24">
        <v>0</v>
      </c>
      <c r="P16" s="24">
        <v>1</v>
      </c>
      <c r="Q16" s="24">
        <v>0</v>
      </c>
      <c r="R16" s="24">
        <v>1</v>
      </c>
      <c r="S16" s="24">
        <v>1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1</v>
      </c>
      <c r="Z16" s="24">
        <v>0</v>
      </c>
      <c r="AA16" s="24">
        <v>1</v>
      </c>
      <c r="AB16" s="24">
        <v>1</v>
      </c>
      <c r="AC16" s="24">
        <v>1</v>
      </c>
      <c r="AD16" s="21">
        <v>0</v>
      </c>
      <c r="AE16" s="21">
        <v>0</v>
      </c>
      <c r="AF16" s="21">
        <v>0</v>
      </c>
      <c r="AG16" s="21">
        <v>2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128">
        <f t="shared" si="0"/>
        <v>11</v>
      </c>
      <c r="AO16" s="73">
        <f t="shared" si="1"/>
        <v>1.65</v>
      </c>
    </row>
    <row r="17" spans="1:41" s="57" customFormat="1" ht="24">
      <c r="A17" s="23">
        <v>7</v>
      </c>
      <c r="B17" s="23" t="s">
        <v>178</v>
      </c>
      <c r="C17" s="122">
        <v>1049730147</v>
      </c>
      <c r="D17" s="23">
        <v>1</v>
      </c>
      <c r="E17" s="35">
        <v>7</v>
      </c>
      <c r="F17" s="36">
        <v>1499900361860</v>
      </c>
      <c r="G17" s="24">
        <v>1</v>
      </c>
      <c r="H17" s="21">
        <v>99</v>
      </c>
      <c r="I17" s="21"/>
      <c r="J17" s="24">
        <v>0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</v>
      </c>
      <c r="S17" s="24">
        <v>0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>
        <v>0</v>
      </c>
      <c r="AD17" s="21">
        <v>1</v>
      </c>
      <c r="AE17" s="21">
        <v>1</v>
      </c>
      <c r="AF17" s="21">
        <v>1</v>
      </c>
      <c r="AG17" s="21">
        <v>1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128">
        <f t="shared" si="0"/>
        <v>9</v>
      </c>
      <c r="AO17" s="73">
        <f t="shared" si="1"/>
        <v>1.35</v>
      </c>
    </row>
    <row r="18" spans="1:41" s="57" customFormat="1" ht="24">
      <c r="A18" s="20">
        <v>8</v>
      </c>
      <c r="B18" s="23" t="s">
        <v>178</v>
      </c>
      <c r="C18" s="122">
        <v>1049730147</v>
      </c>
      <c r="D18" s="21">
        <v>1</v>
      </c>
      <c r="E18" s="35">
        <v>8</v>
      </c>
      <c r="F18" s="36" t="s">
        <v>300</v>
      </c>
      <c r="G18" s="24">
        <v>1</v>
      </c>
      <c r="H18" s="21">
        <v>99</v>
      </c>
      <c r="I18" s="21"/>
      <c r="J18" s="24">
        <v>1</v>
      </c>
      <c r="K18" s="24">
        <v>0</v>
      </c>
      <c r="L18" s="24">
        <v>1</v>
      </c>
      <c r="M18" s="24">
        <v>0</v>
      </c>
      <c r="N18" s="24">
        <v>0</v>
      </c>
      <c r="O18" s="24">
        <v>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1</v>
      </c>
      <c r="Z18" s="24">
        <v>1</v>
      </c>
      <c r="AA18" s="24">
        <v>0</v>
      </c>
      <c r="AB18" s="24">
        <v>0</v>
      </c>
      <c r="AC18" s="24">
        <v>0</v>
      </c>
      <c r="AD18" s="21">
        <v>1</v>
      </c>
      <c r="AE18" s="21">
        <v>1</v>
      </c>
      <c r="AF18" s="21">
        <v>1</v>
      </c>
      <c r="AG18" s="21">
        <v>1</v>
      </c>
      <c r="AH18" s="21">
        <v>3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128">
        <f t="shared" si="0"/>
        <v>12</v>
      </c>
      <c r="AO18" s="73">
        <f t="shared" si="1"/>
        <v>1.8</v>
      </c>
    </row>
    <row r="19" spans="1:41" s="57" customFormat="1" ht="24">
      <c r="A19" s="23">
        <v>9</v>
      </c>
      <c r="B19" s="23" t="s">
        <v>178</v>
      </c>
      <c r="C19" s="122">
        <v>1049730147</v>
      </c>
      <c r="D19" s="23">
        <v>1</v>
      </c>
      <c r="E19" s="35">
        <v>9</v>
      </c>
      <c r="F19" s="36">
        <v>1329700005581</v>
      </c>
      <c r="G19" s="24">
        <v>1</v>
      </c>
      <c r="H19" s="21">
        <v>99</v>
      </c>
      <c r="I19" s="21"/>
      <c r="J19" s="24">
        <v>1</v>
      </c>
      <c r="K19" s="24">
        <v>0</v>
      </c>
      <c r="L19" s="24">
        <v>1</v>
      </c>
      <c r="M19" s="24">
        <v>0</v>
      </c>
      <c r="N19" s="24">
        <v>1</v>
      </c>
      <c r="O19" s="24">
        <v>0</v>
      </c>
      <c r="P19" s="24">
        <v>0</v>
      </c>
      <c r="Q19" s="24">
        <v>1</v>
      </c>
      <c r="R19" s="24">
        <v>1</v>
      </c>
      <c r="S19" s="24">
        <v>0</v>
      </c>
      <c r="T19" s="24">
        <v>0</v>
      </c>
      <c r="U19" s="24">
        <v>0</v>
      </c>
      <c r="V19" s="24">
        <v>1</v>
      </c>
      <c r="W19" s="24">
        <v>0</v>
      </c>
      <c r="X19" s="24">
        <v>0</v>
      </c>
      <c r="Y19" s="24">
        <v>0</v>
      </c>
      <c r="Z19" s="24">
        <v>0</v>
      </c>
      <c r="AA19" s="24">
        <v>1</v>
      </c>
      <c r="AB19" s="24">
        <v>0</v>
      </c>
      <c r="AC19" s="24">
        <v>0</v>
      </c>
      <c r="AD19" s="21">
        <v>0</v>
      </c>
      <c r="AE19" s="21">
        <v>0</v>
      </c>
      <c r="AF19" s="21">
        <v>0</v>
      </c>
      <c r="AG19" s="21">
        <v>2</v>
      </c>
      <c r="AH19" s="21">
        <v>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128">
        <f t="shared" si="0"/>
        <v>11</v>
      </c>
      <c r="AO19" s="73">
        <f t="shared" si="1"/>
        <v>1.65</v>
      </c>
    </row>
    <row r="20" spans="1:41" s="57" customFormat="1" ht="24">
      <c r="A20" s="20">
        <v>10</v>
      </c>
      <c r="B20" s="23" t="s">
        <v>178</v>
      </c>
      <c r="C20" s="122">
        <v>1049730147</v>
      </c>
      <c r="D20" s="21">
        <v>1</v>
      </c>
      <c r="E20" s="35">
        <v>10</v>
      </c>
      <c r="F20" s="36">
        <v>1499900379157</v>
      </c>
      <c r="G20" s="24">
        <v>1</v>
      </c>
      <c r="H20" s="21">
        <v>99</v>
      </c>
      <c r="I20" s="21"/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1</v>
      </c>
      <c r="AA20" s="24">
        <v>1</v>
      </c>
      <c r="AB20" s="24">
        <v>1</v>
      </c>
      <c r="AC20" s="24">
        <v>1</v>
      </c>
      <c r="AD20" s="21">
        <v>0</v>
      </c>
      <c r="AE20" s="21">
        <v>1</v>
      </c>
      <c r="AF20" s="21">
        <v>0</v>
      </c>
      <c r="AG20" s="21">
        <v>1</v>
      </c>
      <c r="AH20" s="21">
        <v>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128">
        <f t="shared" si="0"/>
        <v>9</v>
      </c>
      <c r="AO20" s="73">
        <f t="shared" si="1"/>
        <v>1.35</v>
      </c>
    </row>
    <row r="21" spans="1:41" s="57" customFormat="1" ht="24">
      <c r="A21" s="23">
        <v>11</v>
      </c>
      <c r="B21" s="23" t="s">
        <v>178</v>
      </c>
      <c r="C21" s="122">
        <v>1049730147</v>
      </c>
      <c r="D21" s="23">
        <v>1</v>
      </c>
      <c r="E21" s="35">
        <v>11</v>
      </c>
      <c r="F21" s="36">
        <v>3490300111879</v>
      </c>
      <c r="G21" s="24">
        <v>1</v>
      </c>
      <c r="H21" s="21">
        <v>99</v>
      </c>
      <c r="I21" s="21"/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1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1">
        <v>1</v>
      </c>
      <c r="AE21" s="21">
        <v>0</v>
      </c>
      <c r="AF21" s="21">
        <v>0</v>
      </c>
      <c r="AG21" s="21">
        <v>2</v>
      </c>
      <c r="AH21" s="21">
        <v>2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128">
        <f t="shared" si="0"/>
        <v>7</v>
      </c>
      <c r="AO21" s="73">
        <f t="shared" si="1"/>
        <v>1.05</v>
      </c>
    </row>
    <row r="22" spans="1:41" s="57" customFormat="1" ht="24">
      <c r="A22" s="20">
        <v>12</v>
      </c>
      <c r="B22" s="23" t="s">
        <v>178</v>
      </c>
      <c r="C22" s="122">
        <v>1049730147</v>
      </c>
      <c r="D22" s="23">
        <v>1</v>
      </c>
      <c r="E22" s="35">
        <v>12</v>
      </c>
      <c r="F22" s="36">
        <v>1350101641678</v>
      </c>
      <c r="G22" s="24">
        <v>2</v>
      </c>
      <c r="H22" s="21">
        <v>99</v>
      </c>
      <c r="I22" s="21"/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1</v>
      </c>
      <c r="Q22" s="24">
        <v>0</v>
      </c>
      <c r="R22" s="24">
        <v>1</v>
      </c>
      <c r="S22" s="24">
        <v>0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1</v>
      </c>
      <c r="AD22" s="21">
        <v>0</v>
      </c>
      <c r="AE22" s="21">
        <v>1</v>
      </c>
      <c r="AF22" s="21">
        <v>0</v>
      </c>
      <c r="AG22" s="21">
        <v>3</v>
      </c>
      <c r="AH22" s="21">
        <v>2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128">
        <f t="shared" si="0"/>
        <v>12</v>
      </c>
      <c r="AO22" s="73">
        <f t="shared" si="1"/>
        <v>1.8</v>
      </c>
    </row>
    <row r="23" spans="1:41" s="57" customFormat="1" ht="24">
      <c r="A23" s="23">
        <v>13</v>
      </c>
      <c r="B23" s="23" t="s">
        <v>178</v>
      </c>
      <c r="C23" s="122">
        <v>1049730147</v>
      </c>
      <c r="D23" s="21">
        <v>1</v>
      </c>
      <c r="E23" s="35">
        <v>13</v>
      </c>
      <c r="F23" s="36">
        <v>1490300123081</v>
      </c>
      <c r="G23" s="24">
        <v>2</v>
      </c>
      <c r="H23" s="21">
        <v>99</v>
      </c>
      <c r="I23" s="21"/>
      <c r="J23" s="24">
        <v>0</v>
      </c>
      <c r="K23" s="24">
        <v>0</v>
      </c>
      <c r="L23" s="24">
        <v>1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1</v>
      </c>
      <c r="S23" s="24">
        <v>0</v>
      </c>
      <c r="T23" s="24">
        <v>1</v>
      </c>
      <c r="U23" s="24">
        <v>1</v>
      </c>
      <c r="V23" s="24">
        <v>0</v>
      </c>
      <c r="W23" s="24">
        <v>0</v>
      </c>
      <c r="X23" s="24">
        <v>1</v>
      </c>
      <c r="Y23" s="24">
        <v>0</v>
      </c>
      <c r="Z23" s="24">
        <v>1</v>
      </c>
      <c r="AA23" s="24">
        <v>0</v>
      </c>
      <c r="AB23" s="24">
        <v>0</v>
      </c>
      <c r="AC23" s="24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128">
        <f t="shared" si="0"/>
        <v>6</v>
      </c>
      <c r="AO23" s="73">
        <f t="shared" si="1"/>
        <v>0.9</v>
      </c>
    </row>
    <row r="24" spans="1:41" s="57" customFormat="1" ht="24">
      <c r="A24" s="20">
        <v>14</v>
      </c>
      <c r="B24" s="23" t="s">
        <v>178</v>
      </c>
      <c r="C24" s="122">
        <v>1049730147</v>
      </c>
      <c r="D24" s="23">
        <v>1</v>
      </c>
      <c r="E24" s="35">
        <v>14</v>
      </c>
      <c r="F24" s="36">
        <v>1490300123846</v>
      </c>
      <c r="G24" s="24">
        <v>2</v>
      </c>
      <c r="H24" s="21">
        <v>99</v>
      </c>
      <c r="I24" s="21"/>
      <c r="J24" s="24">
        <v>0</v>
      </c>
      <c r="K24" s="24">
        <v>0</v>
      </c>
      <c r="L24" s="24">
        <v>1</v>
      </c>
      <c r="M24" s="24">
        <v>1</v>
      </c>
      <c r="N24" s="24">
        <v>0</v>
      </c>
      <c r="O24" s="24">
        <v>0</v>
      </c>
      <c r="P24" s="24">
        <v>1</v>
      </c>
      <c r="Q24" s="24">
        <v>1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1</v>
      </c>
      <c r="Y24" s="24">
        <v>0</v>
      </c>
      <c r="Z24" s="24">
        <v>1</v>
      </c>
      <c r="AA24" s="24">
        <v>0</v>
      </c>
      <c r="AB24" s="24">
        <v>1</v>
      </c>
      <c r="AC24" s="24">
        <v>1</v>
      </c>
      <c r="AD24" s="21">
        <v>0</v>
      </c>
      <c r="AE24" s="21">
        <v>0</v>
      </c>
      <c r="AF24" s="21">
        <v>0</v>
      </c>
      <c r="AG24" s="21">
        <v>0</v>
      </c>
      <c r="AH24" s="21">
        <v>1</v>
      </c>
      <c r="AI24" s="21">
        <v>0</v>
      </c>
      <c r="AJ24" s="21">
        <v>2</v>
      </c>
      <c r="AK24" s="21">
        <v>0</v>
      </c>
      <c r="AL24" s="21">
        <v>0</v>
      </c>
      <c r="AM24" s="21">
        <v>0</v>
      </c>
      <c r="AN24" s="128">
        <f t="shared" si="0"/>
        <v>11</v>
      </c>
      <c r="AO24" s="73">
        <f t="shared" si="1"/>
        <v>1.65</v>
      </c>
    </row>
    <row r="25" spans="1:41" s="57" customFormat="1" ht="24">
      <c r="A25" s="20"/>
      <c r="B25" s="23"/>
      <c r="C25" s="122"/>
      <c r="D25" s="23"/>
      <c r="E25" s="53"/>
      <c r="F25" s="54"/>
      <c r="G25" s="55"/>
      <c r="H25" s="20"/>
      <c r="I25" s="20"/>
      <c r="J25" s="129">
        <f aca="true" t="shared" si="2" ref="J25:AM25">AVERAGE(J11:J24)</f>
        <v>0.2857142857142857</v>
      </c>
      <c r="K25" s="129">
        <f t="shared" si="2"/>
        <v>0.21428571428571427</v>
      </c>
      <c r="L25" s="129">
        <f t="shared" si="2"/>
        <v>0.35714285714285715</v>
      </c>
      <c r="M25" s="129">
        <f t="shared" si="2"/>
        <v>0.21428571428571427</v>
      </c>
      <c r="N25" s="129">
        <f t="shared" si="2"/>
        <v>0.2857142857142857</v>
      </c>
      <c r="O25" s="129">
        <f t="shared" si="2"/>
        <v>0.07692307692307693</v>
      </c>
      <c r="P25" s="129">
        <f t="shared" si="2"/>
        <v>0.3076923076923077</v>
      </c>
      <c r="Q25" s="129">
        <f t="shared" si="2"/>
        <v>0.23076923076923078</v>
      </c>
      <c r="R25" s="129">
        <f t="shared" si="2"/>
        <v>0.5384615384615384</v>
      </c>
      <c r="S25" s="129">
        <f t="shared" si="2"/>
        <v>0.23076923076923078</v>
      </c>
      <c r="T25" s="129">
        <f t="shared" si="2"/>
        <v>0.35714285714285715</v>
      </c>
      <c r="U25" s="129">
        <f t="shared" si="2"/>
        <v>0.07142857142857142</v>
      </c>
      <c r="V25" s="129">
        <f t="shared" si="2"/>
        <v>0.14285714285714285</v>
      </c>
      <c r="W25" s="129">
        <f t="shared" si="2"/>
        <v>0</v>
      </c>
      <c r="X25" s="129">
        <f t="shared" si="2"/>
        <v>0.21428571428571427</v>
      </c>
      <c r="Y25" s="129">
        <f t="shared" si="2"/>
        <v>0.2857142857142857</v>
      </c>
      <c r="Z25" s="129">
        <f t="shared" si="2"/>
        <v>0.42857142857142855</v>
      </c>
      <c r="AA25" s="129">
        <f t="shared" si="2"/>
        <v>0.42857142857142855</v>
      </c>
      <c r="AB25" s="129">
        <f t="shared" si="2"/>
        <v>0.42857142857142855</v>
      </c>
      <c r="AC25" s="129">
        <f t="shared" si="2"/>
        <v>0.5</v>
      </c>
      <c r="AD25" s="129">
        <f t="shared" si="2"/>
        <v>0.42857142857142855</v>
      </c>
      <c r="AE25" s="129">
        <f t="shared" si="2"/>
        <v>0.2857142857142857</v>
      </c>
      <c r="AF25" s="129">
        <f t="shared" si="2"/>
        <v>0.14285714285714285</v>
      </c>
      <c r="AG25" s="129">
        <f t="shared" si="2"/>
        <v>1.2857142857142858</v>
      </c>
      <c r="AH25" s="129">
        <f t="shared" si="2"/>
        <v>1.2857142857142858</v>
      </c>
      <c r="AI25" s="129">
        <f t="shared" si="2"/>
        <v>0.14285714285714285</v>
      </c>
      <c r="AJ25" s="129">
        <f t="shared" si="2"/>
        <v>0.2857142857142857</v>
      </c>
      <c r="AK25" s="129">
        <f t="shared" si="2"/>
        <v>0</v>
      </c>
      <c r="AL25" s="129">
        <f t="shared" si="2"/>
        <v>0</v>
      </c>
      <c r="AM25" s="129">
        <f t="shared" si="2"/>
        <v>0</v>
      </c>
      <c r="AN25" s="129">
        <f>AVERAGE(AN11:AN24)</f>
        <v>9.357142857142858</v>
      </c>
      <c r="AO25" s="74" t="s">
        <v>307</v>
      </c>
    </row>
    <row r="26" spans="1:41" s="57" customFormat="1" ht="24">
      <c r="A26" s="20"/>
      <c r="B26" s="23"/>
      <c r="C26" s="122"/>
      <c r="D26" s="23"/>
      <c r="E26" s="53"/>
      <c r="F26" s="54"/>
      <c r="G26" s="55"/>
      <c r="H26" s="20"/>
      <c r="I26" s="20"/>
      <c r="J26" s="129">
        <f aca="true" t="shared" si="3" ref="J26:AM26">STDEV(J11:J24)</f>
        <v>0.4688072309384954</v>
      </c>
      <c r="K26" s="129">
        <f t="shared" si="3"/>
        <v>0.4258153136263201</v>
      </c>
      <c r="L26" s="129">
        <f t="shared" si="3"/>
        <v>0.4972451580988469</v>
      </c>
      <c r="M26" s="129">
        <f t="shared" si="3"/>
        <v>0.4258153136263201</v>
      </c>
      <c r="N26" s="129">
        <f t="shared" si="3"/>
        <v>0.4688072309384954</v>
      </c>
      <c r="O26" s="129">
        <f t="shared" si="3"/>
        <v>0.2773500981126146</v>
      </c>
      <c r="P26" s="129">
        <f t="shared" si="3"/>
        <v>0.48038446141526137</v>
      </c>
      <c r="Q26" s="129">
        <f t="shared" si="3"/>
        <v>0.4385290096535146</v>
      </c>
      <c r="R26" s="129">
        <f t="shared" si="3"/>
        <v>0.5188745216627708</v>
      </c>
      <c r="S26" s="129">
        <f t="shared" si="3"/>
        <v>0.4385290096535146</v>
      </c>
      <c r="T26" s="129">
        <f t="shared" si="3"/>
        <v>0.4972451580988469</v>
      </c>
      <c r="U26" s="129">
        <f t="shared" si="3"/>
        <v>0.2672612419124244</v>
      </c>
      <c r="V26" s="129">
        <f t="shared" si="3"/>
        <v>0.36313651960128146</v>
      </c>
      <c r="W26" s="129">
        <f t="shared" si="3"/>
        <v>0</v>
      </c>
      <c r="X26" s="129">
        <f t="shared" si="3"/>
        <v>0.4258153136263201</v>
      </c>
      <c r="Y26" s="129">
        <f t="shared" si="3"/>
        <v>0.4688072309384954</v>
      </c>
      <c r="Z26" s="129">
        <f t="shared" si="3"/>
        <v>0.5135525910130955</v>
      </c>
      <c r="AA26" s="129">
        <f t="shared" si="3"/>
        <v>0.5135525910130955</v>
      </c>
      <c r="AB26" s="129">
        <f t="shared" si="3"/>
        <v>0.5135525910130955</v>
      </c>
      <c r="AC26" s="129">
        <f t="shared" si="3"/>
        <v>0.5188745216627708</v>
      </c>
      <c r="AD26" s="129">
        <f t="shared" si="3"/>
        <v>0.5135525910130955</v>
      </c>
      <c r="AE26" s="129">
        <f t="shared" si="3"/>
        <v>0.4688072309384954</v>
      </c>
      <c r="AF26" s="129">
        <f t="shared" si="3"/>
        <v>0.36313651960128146</v>
      </c>
      <c r="AG26" s="129">
        <f t="shared" si="3"/>
        <v>1.0690449676496976</v>
      </c>
      <c r="AH26" s="129">
        <f t="shared" si="3"/>
        <v>0.825420305855557</v>
      </c>
      <c r="AI26" s="129">
        <f t="shared" si="3"/>
        <v>0.5345224838248488</v>
      </c>
      <c r="AJ26" s="129">
        <f t="shared" si="3"/>
        <v>0.7262730392025629</v>
      </c>
      <c r="AK26" s="129">
        <f t="shared" si="3"/>
        <v>0</v>
      </c>
      <c r="AL26" s="129">
        <f t="shared" si="3"/>
        <v>0</v>
      </c>
      <c r="AM26" s="129">
        <f t="shared" si="3"/>
        <v>0</v>
      </c>
      <c r="AN26" s="129">
        <f>STDEV(AN11:AN24)</f>
        <v>2.5602626925659524</v>
      </c>
      <c r="AO26" s="25" t="s">
        <v>308</v>
      </c>
    </row>
    <row r="27" spans="1:41" s="57" customFormat="1" ht="24">
      <c r="A27" s="75">
        <v>1</v>
      </c>
      <c r="B27" s="76" t="s">
        <v>169</v>
      </c>
      <c r="C27" s="123">
        <v>1049730136</v>
      </c>
      <c r="D27" s="77">
        <v>1</v>
      </c>
      <c r="E27" s="78">
        <v>1</v>
      </c>
      <c r="F27" s="117">
        <v>1490300122793</v>
      </c>
      <c r="G27" s="78">
        <v>1</v>
      </c>
      <c r="H27" s="76">
        <v>99</v>
      </c>
      <c r="I27" s="76"/>
      <c r="J27" s="78">
        <v>1</v>
      </c>
      <c r="K27" s="78">
        <v>0</v>
      </c>
      <c r="L27" s="78">
        <v>0</v>
      </c>
      <c r="M27" s="78">
        <v>0</v>
      </c>
      <c r="N27" s="78">
        <v>0</v>
      </c>
      <c r="O27" s="78">
        <v>1</v>
      </c>
      <c r="P27" s="78">
        <v>0</v>
      </c>
      <c r="Q27" s="78">
        <v>0</v>
      </c>
      <c r="R27" s="78">
        <v>0</v>
      </c>
      <c r="S27" s="78">
        <v>1</v>
      </c>
      <c r="T27" s="78">
        <v>0</v>
      </c>
      <c r="U27" s="78">
        <v>1</v>
      </c>
      <c r="V27" s="78">
        <v>1</v>
      </c>
      <c r="W27" s="78">
        <v>0</v>
      </c>
      <c r="X27" s="78">
        <v>0</v>
      </c>
      <c r="Y27" s="78">
        <v>0</v>
      </c>
      <c r="Z27" s="78">
        <v>0</v>
      </c>
      <c r="AA27" s="78">
        <v>0</v>
      </c>
      <c r="AB27" s="78">
        <v>0</v>
      </c>
      <c r="AC27" s="78">
        <v>0</v>
      </c>
      <c r="AD27" s="76">
        <v>0</v>
      </c>
      <c r="AE27" s="76">
        <v>0</v>
      </c>
      <c r="AF27" s="76">
        <v>1</v>
      </c>
      <c r="AG27" s="76">
        <v>2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0</v>
      </c>
      <c r="AN27" s="130">
        <f>SUM(J27:AM27)</f>
        <v>8</v>
      </c>
      <c r="AO27" s="79">
        <f t="shared" si="1"/>
        <v>1.2</v>
      </c>
    </row>
    <row r="28" spans="1:41" s="57" customFormat="1" ht="24">
      <c r="A28" s="75">
        <v>2</v>
      </c>
      <c r="B28" s="76" t="s">
        <v>169</v>
      </c>
      <c r="C28" s="123">
        <v>1049730136</v>
      </c>
      <c r="D28" s="77">
        <v>1</v>
      </c>
      <c r="E28" s="80">
        <v>2</v>
      </c>
      <c r="F28" s="117">
        <v>1490300121762</v>
      </c>
      <c r="G28" s="80">
        <v>1</v>
      </c>
      <c r="H28" s="81">
        <v>99</v>
      </c>
      <c r="I28" s="81"/>
      <c r="J28" s="80">
        <v>0</v>
      </c>
      <c r="K28" s="80">
        <v>0</v>
      </c>
      <c r="L28" s="80">
        <v>0</v>
      </c>
      <c r="M28" s="80">
        <v>1</v>
      </c>
      <c r="N28" s="80">
        <v>0</v>
      </c>
      <c r="O28" s="80">
        <v>0</v>
      </c>
      <c r="P28" s="80">
        <v>1</v>
      </c>
      <c r="Q28" s="80">
        <v>1</v>
      </c>
      <c r="R28" s="80">
        <v>0</v>
      </c>
      <c r="S28" s="80">
        <v>0</v>
      </c>
      <c r="T28" s="80">
        <v>1</v>
      </c>
      <c r="U28" s="80">
        <v>0</v>
      </c>
      <c r="V28" s="80">
        <v>0</v>
      </c>
      <c r="W28" s="80">
        <v>0</v>
      </c>
      <c r="X28" s="80">
        <v>0</v>
      </c>
      <c r="Y28" s="80">
        <v>1</v>
      </c>
      <c r="Z28" s="80">
        <v>1</v>
      </c>
      <c r="AA28" s="80">
        <v>0</v>
      </c>
      <c r="AB28" s="80">
        <v>0</v>
      </c>
      <c r="AC28" s="80">
        <v>1</v>
      </c>
      <c r="AD28" s="81">
        <v>0</v>
      </c>
      <c r="AE28" s="81">
        <v>0</v>
      </c>
      <c r="AF28" s="81">
        <v>0</v>
      </c>
      <c r="AG28" s="81">
        <v>3</v>
      </c>
      <c r="AH28" s="81">
        <v>2</v>
      </c>
      <c r="AI28" s="81">
        <v>2</v>
      </c>
      <c r="AJ28" s="81">
        <v>2</v>
      </c>
      <c r="AK28" s="81">
        <v>0</v>
      </c>
      <c r="AL28" s="81">
        <v>0</v>
      </c>
      <c r="AM28" s="81">
        <v>0</v>
      </c>
      <c r="AN28" s="130">
        <f>SUM(J28:AM28)</f>
        <v>16</v>
      </c>
      <c r="AO28" s="79">
        <f t="shared" si="1"/>
        <v>2.4</v>
      </c>
    </row>
    <row r="29" spans="1:41" s="57" customFormat="1" ht="24">
      <c r="A29" s="75">
        <v>3</v>
      </c>
      <c r="B29" s="76" t="s">
        <v>169</v>
      </c>
      <c r="C29" s="123">
        <v>1049730136</v>
      </c>
      <c r="D29" s="77">
        <v>1</v>
      </c>
      <c r="E29" s="78">
        <v>3</v>
      </c>
      <c r="F29" s="117">
        <v>1490300122963</v>
      </c>
      <c r="G29" s="80">
        <v>1</v>
      </c>
      <c r="H29" s="81">
        <v>99</v>
      </c>
      <c r="I29" s="81"/>
      <c r="J29" s="80">
        <v>0</v>
      </c>
      <c r="K29" s="80">
        <v>0</v>
      </c>
      <c r="L29" s="80">
        <v>0</v>
      </c>
      <c r="M29" s="80">
        <v>1</v>
      </c>
      <c r="N29" s="80">
        <v>0</v>
      </c>
      <c r="O29" s="80">
        <v>1</v>
      </c>
      <c r="P29" s="80">
        <v>1</v>
      </c>
      <c r="Q29" s="80">
        <v>0</v>
      </c>
      <c r="R29" s="80">
        <v>0</v>
      </c>
      <c r="S29" s="80">
        <v>0</v>
      </c>
      <c r="T29" s="80">
        <v>0</v>
      </c>
      <c r="U29" s="80">
        <v>1</v>
      </c>
      <c r="V29" s="80">
        <v>0</v>
      </c>
      <c r="W29" s="80">
        <v>0</v>
      </c>
      <c r="X29" s="80">
        <v>1</v>
      </c>
      <c r="Y29" s="80">
        <v>0</v>
      </c>
      <c r="Z29" s="80">
        <v>0</v>
      </c>
      <c r="AA29" s="80">
        <v>1</v>
      </c>
      <c r="AB29" s="80">
        <v>1</v>
      </c>
      <c r="AC29" s="80">
        <v>1</v>
      </c>
      <c r="AD29" s="81">
        <v>1</v>
      </c>
      <c r="AE29" s="81">
        <v>0</v>
      </c>
      <c r="AF29" s="81">
        <v>0</v>
      </c>
      <c r="AG29" s="81">
        <v>3</v>
      </c>
      <c r="AH29" s="81">
        <v>2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130">
        <f>SUM(J29:AM29)</f>
        <v>14</v>
      </c>
      <c r="AO29" s="79">
        <f t="shared" si="1"/>
        <v>2.1</v>
      </c>
    </row>
    <row r="30" spans="1:41" s="57" customFormat="1" ht="24">
      <c r="A30" s="75">
        <v>4</v>
      </c>
      <c r="B30" s="76" t="s">
        <v>169</v>
      </c>
      <c r="C30" s="123">
        <v>1049730136</v>
      </c>
      <c r="D30" s="77">
        <v>1</v>
      </c>
      <c r="E30" s="80">
        <v>4</v>
      </c>
      <c r="F30" s="117">
        <v>1490300121002</v>
      </c>
      <c r="G30" s="80">
        <v>1</v>
      </c>
      <c r="H30" s="81">
        <v>99</v>
      </c>
      <c r="I30" s="81"/>
      <c r="J30" s="80">
        <v>0</v>
      </c>
      <c r="K30" s="80">
        <v>1</v>
      </c>
      <c r="L30" s="80">
        <v>0</v>
      </c>
      <c r="M30" s="80">
        <v>1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1</v>
      </c>
      <c r="Y30" s="80">
        <v>1</v>
      </c>
      <c r="Z30" s="80">
        <v>0</v>
      </c>
      <c r="AA30" s="80">
        <v>0</v>
      </c>
      <c r="AB30" s="80">
        <v>1</v>
      </c>
      <c r="AC30" s="80">
        <v>0</v>
      </c>
      <c r="AD30" s="81">
        <v>0</v>
      </c>
      <c r="AE30" s="81">
        <v>0</v>
      </c>
      <c r="AF30" s="81">
        <v>0</v>
      </c>
      <c r="AG30" s="81">
        <v>3</v>
      </c>
      <c r="AH30" s="81">
        <v>0</v>
      </c>
      <c r="AI30" s="81">
        <v>0</v>
      </c>
      <c r="AJ30" s="81">
        <v>2</v>
      </c>
      <c r="AK30" s="81">
        <v>0</v>
      </c>
      <c r="AL30" s="81">
        <v>0</v>
      </c>
      <c r="AM30" s="81">
        <v>0</v>
      </c>
      <c r="AN30" s="130">
        <f>SUM(J30:AM30)</f>
        <v>10</v>
      </c>
      <c r="AO30" s="79">
        <f t="shared" si="1"/>
        <v>1.5</v>
      </c>
    </row>
    <row r="31" spans="1:41" s="57" customFormat="1" ht="24">
      <c r="A31" s="75"/>
      <c r="B31" s="76"/>
      <c r="C31" s="211"/>
      <c r="D31" s="82"/>
      <c r="E31" s="83"/>
      <c r="F31" s="117"/>
      <c r="G31" s="83"/>
      <c r="H31" s="84"/>
      <c r="I31" s="84"/>
      <c r="J31" s="131">
        <f aca="true" t="shared" si="4" ref="J31:AM31">AVERAGE(J27:J30)</f>
        <v>0.25</v>
      </c>
      <c r="K31" s="131">
        <f t="shared" si="4"/>
        <v>0.25</v>
      </c>
      <c r="L31" s="131">
        <f t="shared" si="4"/>
        <v>0</v>
      </c>
      <c r="M31" s="131">
        <f t="shared" si="4"/>
        <v>0.75</v>
      </c>
      <c r="N31" s="131">
        <f t="shared" si="4"/>
        <v>0</v>
      </c>
      <c r="O31" s="131">
        <f t="shared" si="4"/>
        <v>0.5</v>
      </c>
      <c r="P31" s="131">
        <f t="shared" si="4"/>
        <v>0.5</v>
      </c>
      <c r="Q31" s="131">
        <f t="shared" si="4"/>
        <v>0.25</v>
      </c>
      <c r="R31" s="131">
        <f t="shared" si="4"/>
        <v>0</v>
      </c>
      <c r="S31" s="131">
        <f t="shared" si="4"/>
        <v>0.25</v>
      </c>
      <c r="T31" s="131">
        <f t="shared" si="4"/>
        <v>0.25</v>
      </c>
      <c r="U31" s="131">
        <f t="shared" si="4"/>
        <v>0.5</v>
      </c>
      <c r="V31" s="131">
        <f t="shared" si="4"/>
        <v>0.25</v>
      </c>
      <c r="W31" s="131">
        <f t="shared" si="4"/>
        <v>0</v>
      </c>
      <c r="X31" s="131">
        <f t="shared" si="4"/>
        <v>0.5</v>
      </c>
      <c r="Y31" s="131">
        <f t="shared" si="4"/>
        <v>0.5</v>
      </c>
      <c r="Z31" s="131">
        <f t="shared" si="4"/>
        <v>0.25</v>
      </c>
      <c r="AA31" s="131">
        <f t="shared" si="4"/>
        <v>0.25</v>
      </c>
      <c r="AB31" s="131">
        <f t="shared" si="4"/>
        <v>0.5</v>
      </c>
      <c r="AC31" s="131">
        <f t="shared" si="4"/>
        <v>0.5</v>
      </c>
      <c r="AD31" s="131">
        <f t="shared" si="4"/>
        <v>0.25</v>
      </c>
      <c r="AE31" s="131">
        <f t="shared" si="4"/>
        <v>0</v>
      </c>
      <c r="AF31" s="131">
        <f t="shared" si="4"/>
        <v>0.25</v>
      </c>
      <c r="AG31" s="131">
        <f t="shared" si="4"/>
        <v>2.75</v>
      </c>
      <c r="AH31" s="131">
        <f t="shared" si="4"/>
        <v>1</v>
      </c>
      <c r="AI31" s="131">
        <f t="shared" si="4"/>
        <v>0.5</v>
      </c>
      <c r="AJ31" s="131">
        <f t="shared" si="4"/>
        <v>1</v>
      </c>
      <c r="AK31" s="131">
        <f t="shared" si="4"/>
        <v>0</v>
      </c>
      <c r="AL31" s="131">
        <f t="shared" si="4"/>
        <v>0</v>
      </c>
      <c r="AM31" s="131">
        <f t="shared" si="4"/>
        <v>0</v>
      </c>
      <c r="AN31" s="131">
        <f>AVERAGE(AN27:AN30)</f>
        <v>12</v>
      </c>
      <c r="AO31" s="86" t="s">
        <v>307</v>
      </c>
    </row>
    <row r="32" spans="1:41" s="57" customFormat="1" ht="24">
      <c r="A32" s="75"/>
      <c r="B32" s="76"/>
      <c r="C32" s="211"/>
      <c r="D32" s="82"/>
      <c r="E32" s="83"/>
      <c r="F32" s="117"/>
      <c r="G32" s="83"/>
      <c r="H32" s="84"/>
      <c r="I32" s="84"/>
      <c r="J32" s="131">
        <f aca="true" t="shared" si="5" ref="J32:AM32">STDEV(J27:J30)</f>
        <v>0.5</v>
      </c>
      <c r="K32" s="131">
        <f t="shared" si="5"/>
        <v>0.5</v>
      </c>
      <c r="L32" s="131">
        <f t="shared" si="5"/>
        <v>0</v>
      </c>
      <c r="M32" s="131">
        <f t="shared" si="5"/>
        <v>0.5</v>
      </c>
      <c r="N32" s="131">
        <f t="shared" si="5"/>
        <v>0</v>
      </c>
      <c r="O32" s="131">
        <f t="shared" si="5"/>
        <v>0.5773502691896257</v>
      </c>
      <c r="P32" s="131">
        <f t="shared" si="5"/>
        <v>0.5773502691896257</v>
      </c>
      <c r="Q32" s="131">
        <f t="shared" si="5"/>
        <v>0.5</v>
      </c>
      <c r="R32" s="131">
        <f t="shared" si="5"/>
        <v>0</v>
      </c>
      <c r="S32" s="131">
        <f t="shared" si="5"/>
        <v>0.5</v>
      </c>
      <c r="T32" s="131">
        <f t="shared" si="5"/>
        <v>0.5</v>
      </c>
      <c r="U32" s="131">
        <f t="shared" si="5"/>
        <v>0.5773502691896257</v>
      </c>
      <c r="V32" s="131">
        <f t="shared" si="5"/>
        <v>0.5</v>
      </c>
      <c r="W32" s="131">
        <f t="shared" si="5"/>
        <v>0</v>
      </c>
      <c r="X32" s="131">
        <f t="shared" si="5"/>
        <v>0.5773502691896257</v>
      </c>
      <c r="Y32" s="131">
        <f t="shared" si="5"/>
        <v>0.5773502691896257</v>
      </c>
      <c r="Z32" s="131">
        <f t="shared" si="5"/>
        <v>0.5</v>
      </c>
      <c r="AA32" s="131">
        <f t="shared" si="5"/>
        <v>0.5</v>
      </c>
      <c r="AB32" s="131">
        <f t="shared" si="5"/>
        <v>0.5773502691896257</v>
      </c>
      <c r="AC32" s="131">
        <f t="shared" si="5"/>
        <v>0.5773502691896257</v>
      </c>
      <c r="AD32" s="131">
        <f t="shared" si="5"/>
        <v>0.5</v>
      </c>
      <c r="AE32" s="131">
        <f t="shared" si="5"/>
        <v>0</v>
      </c>
      <c r="AF32" s="131">
        <f t="shared" si="5"/>
        <v>0.5</v>
      </c>
      <c r="AG32" s="131">
        <f t="shared" si="5"/>
        <v>0.5</v>
      </c>
      <c r="AH32" s="131">
        <f t="shared" si="5"/>
        <v>1.1547005383792515</v>
      </c>
      <c r="AI32" s="131">
        <f t="shared" si="5"/>
        <v>1</v>
      </c>
      <c r="AJ32" s="131">
        <f t="shared" si="5"/>
        <v>1.1547005383792515</v>
      </c>
      <c r="AK32" s="131">
        <f t="shared" si="5"/>
        <v>0</v>
      </c>
      <c r="AL32" s="131">
        <f t="shared" si="5"/>
        <v>0</v>
      </c>
      <c r="AM32" s="131">
        <f t="shared" si="5"/>
        <v>0</v>
      </c>
      <c r="AN32" s="131">
        <f>STDEV(AN27:AN30)</f>
        <v>3.6514837167011076</v>
      </c>
      <c r="AO32" s="87" t="s">
        <v>308</v>
      </c>
    </row>
    <row r="33" spans="1:41" s="57" customFormat="1" ht="24">
      <c r="A33" s="88">
        <v>1</v>
      </c>
      <c r="B33" s="89" t="s">
        <v>173</v>
      </c>
      <c r="C33" s="212">
        <v>1049730140</v>
      </c>
      <c r="D33" s="90">
        <v>1</v>
      </c>
      <c r="E33" s="91">
        <v>1</v>
      </c>
      <c r="F33" s="118">
        <v>1490300118273</v>
      </c>
      <c r="G33" s="92">
        <v>1</v>
      </c>
      <c r="H33" s="93">
        <v>99</v>
      </c>
      <c r="I33" s="94"/>
      <c r="J33" s="92">
        <v>1</v>
      </c>
      <c r="K33" s="92">
        <v>0</v>
      </c>
      <c r="L33" s="92">
        <v>1</v>
      </c>
      <c r="M33" s="92">
        <v>0</v>
      </c>
      <c r="N33" s="92">
        <v>0</v>
      </c>
      <c r="O33" s="92">
        <v>1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1</v>
      </c>
      <c r="AB33" s="92">
        <v>0</v>
      </c>
      <c r="AC33" s="92">
        <v>1</v>
      </c>
      <c r="AD33" s="92">
        <v>1</v>
      </c>
      <c r="AE33" s="92">
        <v>1</v>
      </c>
      <c r="AF33" s="92">
        <v>0</v>
      </c>
      <c r="AG33" s="92">
        <v>1</v>
      </c>
      <c r="AH33" s="92">
        <v>1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132">
        <f>SUM(J33:AM33)</f>
        <v>9</v>
      </c>
      <c r="AO33" s="95">
        <f t="shared" si="1"/>
        <v>1.35</v>
      </c>
    </row>
    <row r="34" spans="1:41" s="57" customFormat="1" ht="24">
      <c r="A34" s="96">
        <v>2</v>
      </c>
      <c r="B34" s="97" t="s">
        <v>173</v>
      </c>
      <c r="C34" s="213">
        <v>1049730140</v>
      </c>
      <c r="D34" s="98">
        <v>1</v>
      </c>
      <c r="E34" s="98">
        <v>2</v>
      </c>
      <c r="F34" s="119">
        <v>1490300122572</v>
      </c>
      <c r="G34" s="99">
        <v>1</v>
      </c>
      <c r="H34" s="100">
        <v>99</v>
      </c>
      <c r="I34" s="96"/>
      <c r="J34" s="99">
        <v>1</v>
      </c>
      <c r="K34" s="99">
        <v>0</v>
      </c>
      <c r="L34" s="99">
        <v>1</v>
      </c>
      <c r="M34" s="99">
        <v>1</v>
      </c>
      <c r="N34" s="99">
        <v>0</v>
      </c>
      <c r="O34" s="99">
        <v>0</v>
      </c>
      <c r="P34" s="99">
        <v>0</v>
      </c>
      <c r="Q34" s="99">
        <v>0</v>
      </c>
      <c r="R34" s="99">
        <v>1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1</v>
      </c>
      <c r="Y34" s="99">
        <v>0</v>
      </c>
      <c r="Z34" s="99">
        <v>0</v>
      </c>
      <c r="AA34" s="99">
        <v>0</v>
      </c>
      <c r="AB34" s="99">
        <v>0</v>
      </c>
      <c r="AC34" s="99">
        <v>1</v>
      </c>
      <c r="AD34" s="99">
        <v>0</v>
      </c>
      <c r="AE34" s="99">
        <v>0</v>
      </c>
      <c r="AF34" s="99">
        <v>1</v>
      </c>
      <c r="AG34" s="99">
        <v>2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133">
        <f aca="true" t="shared" si="6" ref="AN34:AN44">SUM(J34:AM34)</f>
        <v>9</v>
      </c>
      <c r="AO34" s="95">
        <f t="shared" si="1"/>
        <v>1.35</v>
      </c>
    </row>
    <row r="35" spans="1:41" ht="24">
      <c r="A35" s="88">
        <v>3</v>
      </c>
      <c r="B35" s="97" t="s">
        <v>173</v>
      </c>
      <c r="C35" s="213">
        <v>1049730140</v>
      </c>
      <c r="D35" s="98">
        <v>1</v>
      </c>
      <c r="E35" s="91">
        <v>3</v>
      </c>
      <c r="F35" s="119">
        <v>1499900371032</v>
      </c>
      <c r="G35" s="99">
        <v>1</v>
      </c>
      <c r="H35" s="100">
        <v>99</v>
      </c>
      <c r="I35" s="96"/>
      <c r="J35" s="99">
        <v>0</v>
      </c>
      <c r="K35" s="99">
        <v>0</v>
      </c>
      <c r="L35" s="99">
        <v>0</v>
      </c>
      <c r="M35" s="99">
        <v>1</v>
      </c>
      <c r="N35" s="99">
        <v>0</v>
      </c>
      <c r="O35" s="99">
        <v>1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1</v>
      </c>
      <c r="W35" s="99">
        <v>0</v>
      </c>
      <c r="X35" s="99">
        <v>0</v>
      </c>
      <c r="Y35" s="99">
        <v>0</v>
      </c>
      <c r="Z35" s="99">
        <v>1</v>
      </c>
      <c r="AA35" s="99">
        <v>0</v>
      </c>
      <c r="AB35" s="99">
        <v>1</v>
      </c>
      <c r="AC35" s="99">
        <v>0</v>
      </c>
      <c r="AD35" s="99">
        <v>0</v>
      </c>
      <c r="AE35" s="99">
        <v>0</v>
      </c>
      <c r="AF35" s="99">
        <v>1</v>
      </c>
      <c r="AG35" s="99">
        <v>3</v>
      </c>
      <c r="AH35" s="99">
        <v>1</v>
      </c>
      <c r="AI35" s="99">
        <v>0</v>
      </c>
      <c r="AJ35" s="99">
        <v>0</v>
      </c>
      <c r="AK35" s="99">
        <v>0</v>
      </c>
      <c r="AL35" s="99">
        <v>0</v>
      </c>
      <c r="AM35" s="99">
        <v>0</v>
      </c>
      <c r="AN35" s="133">
        <f t="shared" si="6"/>
        <v>10</v>
      </c>
      <c r="AO35" s="95">
        <f t="shared" si="1"/>
        <v>1.5</v>
      </c>
    </row>
    <row r="36" spans="1:41" ht="24">
      <c r="A36" s="96">
        <v>4</v>
      </c>
      <c r="B36" s="97" t="s">
        <v>173</v>
      </c>
      <c r="C36" s="213">
        <v>1049730140</v>
      </c>
      <c r="D36" s="98">
        <v>1</v>
      </c>
      <c r="E36" s="98">
        <v>4</v>
      </c>
      <c r="F36" s="119">
        <v>1499900372306</v>
      </c>
      <c r="G36" s="99">
        <v>1</v>
      </c>
      <c r="H36" s="100">
        <v>99</v>
      </c>
      <c r="I36" s="96"/>
      <c r="J36" s="99">
        <v>1</v>
      </c>
      <c r="K36" s="99">
        <v>0</v>
      </c>
      <c r="L36" s="99">
        <v>1</v>
      </c>
      <c r="M36" s="99">
        <v>1</v>
      </c>
      <c r="N36" s="99">
        <v>0</v>
      </c>
      <c r="O36" s="99">
        <v>0</v>
      </c>
      <c r="P36" s="99">
        <v>1</v>
      </c>
      <c r="Q36" s="99">
        <v>0</v>
      </c>
      <c r="R36" s="99">
        <v>0</v>
      </c>
      <c r="S36" s="99">
        <v>1</v>
      </c>
      <c r="T36" s="99">
        <v>0</v>
      </c>
      <c r="U36" s="99">
        <v>0</v>
      </c>
      <c r="V36" s="99">
        <v>1</v>
      </c>
      <c r="W36" s="99">
        <v>0</v>
      </c>
      <c r="X36" s="99">
        <v>1</v>
      </c>
      <c r="Y36" s="99">
        <v>0</v>
      </c>
      <c r="Z36" s="99">
        <v>0</v>
      </c>
      <c r="AA36" s="99">
        <v>0</v>
      </c>
      <c r="AB36" s="99">
        <v>1</v>
      </c>
      <c r="AC36" s="99">
        <v>0</v>
      </c>
      <c r="AD36" s="99">
        <v>0</v>
      </c>
      <c r="AE36" s="99">
        <v>1</v>
      </c>
      <c r="AF36" s="99">
        <v>1</v>
      </c>
      <c r="AG36" s="99">
        <v>3</v>
      </c>
      <c r="AH36" s="99">
        <v>1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133">
        <f t="shared" si="6"/>
        <v>14</v>
      </c>
      <c r="AO36" s="95">
        <f t="shared" si="1"/>
        <v>2.1</v>
      </c>
    </row>
    <row r="37" spans="1:41" ht="24">
      <c r="A37" s="88">
        <v>5</v>
      </c>
      <c r="B37" s="97" t="s">
        <v>173</v>
      </c>
      <c r="C37" s="213">
        <v>1049730140</v>
      </c>
      <c r="D37" s="98">
        <v>1</v>
      </c>
      <c r="E37" s="91">
        <v>5</v>
      </c>
      <c r="F37" s="119">
        <v>1490300116661</v>
      </c>
      <c r="G37" s="99">
        <v>2</v>
      </c>
      <c r="H37" s="100">
        <v>99</v>
      </c>
      <c r="I37" s="96"/>
      <c r="J37" s="99">
        <v>1</v>
      </c>
      <c r="K37" s="99">
        <v>1</v>
      </c>
      <c r="L37" s="99">
        <v>0</v>
      </c>
      <c r="M37" s="99">
        <v>0</v>
      </c>
      <c r="N37" s="99">
        <v>1</v>
      </c>
      <c r="O37" s="99">
        <v>0</v>
      </c>
      <c r="P37" s="99">
        <v>1</v>
      </c>
      <c r="Q37" s="99">
        <v>0</v>
      </c>
      <c r="R37" s="99">
        <v>1</v>
      </c>
      <c r="S37" s="99">
        <v>0</v>
      </c>
      <c r="T37" s="99">
        <v>1</v>
      </c>
      <c r="U37" s="99">
        <v>1</v>
      </c>
      <c r="V37" s="99">
        <v>0</v>
      </c>
      <c r="W37" s="99">
        <v>0</v>
      </c>
      <c r="X37" s="99">
        <v>0</v>
      </c>
      <c r="Y37" s="99">
        <v>1</v>
      </c>
      <c r="Z37" s="99">
        <v>0</v>
      </c>
      <c r="AA37" s="99">
        <v>0</v>
      </c>
      <c r="AB37" s="99">
        <v>1</v>
      </c>
      <c r="AC37" s="99">
        <v>0</v>
      </c>
      <c r="AD37" s="99">
        <v>0</v>
      </c>
      <c r="AE37" s="99">
        <v>0</v>
      </c>
      <c r="AF37" s="99">
        <v>0</v>
      </c>
      <c r="AG37" s="99">
        <v>3</v>
      </c>
      <c r="AH37" s="99">
        <v>1</v>
      </c>
      <c r="AI37" s="99">
        <v>2</v>
      </c>
      <c r="AJ37" s="99">
        <v>0</v>
      </c>
      <c r="AK37" s="99">
        <v>0</v>
      </c>
      <c r="AL37" s="99">
        <v>0</v>
      </c>
      <c r="AM37" s="99">
        <v>0</v>
      </c>
      <c r="AN37" s="133">
        <f t="shared" si="6"/>
        <v>15</v>
      </c>
      <c r="AO37" s="95">
        <f t="shared" si="1"/>
        <v>2.25</v>
      </c>
    </row>
    <row r="38" spans="1:41" ht="24">
      <c r="A38" s="96">
        <v>6</v>
      </c>
      <c r="B38" s="97" t="s">
        <v>173</v>
      </c>
      <c r="C38" s="213">
        <v>1049730140</v>
      </c>
      <c r="D38" s="98">
        <v>1</v>
      </c>
      <c r="E38" s="98">
        <v>6</v>
      </c>
      <c r="F38" s="119">
        <v>1490300119261</v>
      </c>
      <c r="G38" s="99">
        <v>2</v>
      </c>
      <c r="H38" s="100">
        <v>99</v>
      </c>
      <c r="I38" s="96"/>
      <c r="J38" s="99">
        <v>1</v>
      </c>
      <c r="K38" s="99">
        <v>0</v>
      </c>
      <c r="L38" s="99">
        <v>0</v>
      </c>
      <c r="M38" s="99">
        <v>1</v>
      </c>
      <c r="N38" s="99">
        <v>0</v>
      </c>
      <c r="O38" s="99">
        <v>1</v>
      </c>
      <c r="P38" s="99">
        <v>1</v>
      </c>
      <c r="Q38" s="99">
        <v>1</v>
      </c>
      <c r="R38" s="99">
        <v>0</v>
      </c>
      <c r="S38" s="99">
        <v>0</v>
      </c>
      <c r="T38" s="99">
        <v>0</v>
      </c>
      <c r="U38" s="99">
        <v>1</v>
      </c>
      <c r="V38" s="99">
        <v>0</v>
      </c>
      <c r="W38" s="99">
        <v>0</v>
      </c>
      <c r="X38" s="99">
        <v>1</v>
      </c>
      <c r="Y38" s="99">
        <v>0</v>
      </c>
      <c r="Z38" s="99">
        <v>0</v>
      </c>
      <c r="AA38" s="99">
        <v>0</v>
      </c>
      <c r="AB38" s="99">
        <v>1</v>
      </c>
      <c r="AC38" s="99">
        <v>1</v>
      </c>
      <c r="AD38" s="99">
        <v>1</v>
      </c>
      <c r="AE38" s="99">
        <v>1</v>
      </c>
      <c r="AF38" s="99">
        <v>0</v>
      </c>
      <c r="AG38" s="99">
        <v>3</v>
      </c>
      <c r="AH38" s="99">
        <v>1</v>
      </c>
      <c r="AI38" s="99">
        <v>2</v>
      </c>
      <c r="AJ38" s="99">
        <v>0</v>
      </c>
      <c r="AK38" s="99">
        <v>0</v>
      </c>
      <c r="AL38" s="99">
        <v>0</v>
      </c>
      <c r="AM38" s="99">
        <v>0</v>
      </c>
      <c r="AN38" s="133">
        <f t="shared" si="6"/>
        <v>17</v>
      </c>
      <c r="AO38" s="95">
        <f t="shared" si="1"/>
        <v>2.55</v>
      </c>
    </row>
    <row r="39" spans="1:41" ht="24">
      <c r="A39" s="88">
        <v>7</v>
      </c>
      <c r="B39" s="97" t="s">
        <v>173</v>
      </c>
      <c r="C39" s="213">
        <v>1049730140</v>
      </c>
      <c r="D39" s="98">
        <v>1</v>
      </c>
      <c r="E39" s="91">
        <v>7</v>
      </c>
      <c r="F39" s="119">
        <v>1104300564717</v>
      </c>
      <c r="G39" s="99">
        <v>2</v>
      </c>
      <c r="H39" s="100">
        <v>99</v>
      </c>
      <c r="I39" s="96"/>
      <c r="J39" s="99">
        <v>1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1</v>
      </c>
      <c r="Y39" s="99">
        <v>0</v>
      </c>
      <c r="Z39" s="99">
        <v>0</v>
      </c>
      <c r="AA39" s="99">
        <v>0</v>
      </c>
      <c r="AB39" s="99">
        <v>1</v>
      </c>
      <c r="AC39" s="99">
        <v>0</v>
      </c>
      <c r="AD39" s="99">
        <v>0</v>
      </c>
      <c r="AE39" s="99">
        <v>1</v>
      </c>
      <c r="AF39" s="99">
        <v>0</v>
      </c>
      <c r="AG39" s="99">
        <v>3</v>
      </c>
      <c r="AH39" s="99">
        <v>2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133">
        <f t="shared" si="6"/>
        <v>9</v>
      </c>
      <c r="AO39" s="95">
        <f t="shared" si="1"/>
        <v>1.35</v>
      </c>
    </row>
    <row r="40" spans="1:41" ht="24">
      <c r="A40" s="96">
        <v>8</v>
      </c>
      <c r="B40" s="97" t="s">
        <v>173</v>
      </c>
      <c r="C40" s="213">
        <v>1049730140</v>
      </c>
      <c r="D40" s="98">
        <v>1</v>
      </c>
      <c r="E40" s="98">
        <v>8</v>
      </c>
      <c r="F40" s="119">
        <v>1490300122360</v>
      </c>
      <c r="G40" s="99">
        <v>2</v>
      </c>
      <c r="H40" s="100">
        <v>99</v>
      </c>
      <c r="I40" s="96"/>
      <c r="J40" s="99">
        <v>0</v>
      </c>
      <c r="K40" s="99">
        <v>1</v>
      </c>
      <c r="L40" s="99">
        <v>1</v>
      </c>
      <c r="M40" s="99">
        <v>1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1</v>
      </c>
      <c r="Y40" s="99">
        <v>1</v>
      </c>
      <c r="Z40" s="99">
        <v>0</v>
      </c>
      <c r="AA40" s="99">
        <v>0</v>
      </c>
      <c r="AB40" s="99">
        <v>0</v>
      </c>
      <c r="AC40" s="99">
        <v>0</v>
      </c>
      <c r="AD40" s="99">
        <v>1</v>
      </c>
      <c r="AE40" s="99">
        <v>1</v>
      </c>
      <c r="AF40" s="99">
        <v>0</v>
      </c>
      <c r="AG40" s="99">
        <v>1</v>
      </c>
      <c r="AH40" s="99">
        <v>3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133">
        <f t="shared" si="6"/>
        <v>11</v>
      </c>
      <c r="AO40" s="95">
        <f t="shared" si="1"/>
        <v>1.65</v>
      </c>
    </row>
    <row r="41" spans="1:41" ht="24">
      <c r="A41" s="88">
        <v>9</v>
      </c>
      <c r="B41" s="97" t="s">
        <v>173</v>
      </c>
      <c r="C41" s="213">
        <v>1049730140</v>
      </c>
      <c r="D41" s="98">
        <v>1</v>
      </c>
      <c r="E41" s="91">
        <v>9</v>
      </c>
      <c r="F41" s="119">
        <v>1490300121541</v>
      </c>
      <c r="G41" s="99">
        <v>2</v>
      </c>
      <c r="H41" s="100">
        <v>99</v>
      </c>
      <c r="I41" s="96"/>
      <c r="J41" s="99">
        <v>1</v>
      </c>
      <c r="K41" s="99">
        <v>1</v>
      </c>
      <c r="L41" s="99">
        <v>0</v>
      </c>
      <c r="M41" s="99">
        <v>1</v>
      </c>
      <c r="N41" s="99">
        <v>0</v>
      </c>
      <c r="O41" s="99">
        <v>1</v>
      </c>
      <c r="P41" s="99">
        <v>0</v>
      </c>
      <c r="Q41" s="99">
        <v>0</v>
      </c>
      <c r="R41" s="99">
        <v>0</v>
      </c>
      <c r="S41" s="99">
        <v>0</v>
      </c>
      <c r="T41" s="99">
        <v>1</v>
      </c>
      <c r="U41" s="99">
        <v>0</v>
      </c>
      <c r="V41" s="99">
        <v>1</v>
      </c>
      <c r="W41" s="99">
        <v>0</v>
      </c>
      <c r="X41" s="99">
        <v>0</v>
      </c>
      <c r="Y41" s="99">
        <v>1</v>
      </c>
      <c r="Z41" s="99">
        <v>0</v>
      </c>
      <c r="AA41" s="99">
        <v>0</v>
      </c>
      <c r="AB41" s="99">
        <v>1</v>
      </c>
      <c r="AC41" s="99">
        <v>0</v>
      </c>
      <c r="AD41" s="99">
        <v>0</v>
      </c>
      <c r="AE41" s="99">
        <v>0</v>
      </c>
      <c r="AF41" s="99">
        <v>1</v>
      </c>
      <c r="AG41" s="99">
        <v>1</v>
      </c>
      <c r="AH41" s="99">
        <v>1</v>
      </c>
      <c r="AI41" s="99">
        <v>0</v>
      </c>
      <c r="AJ41" s="99">
        <v>1</v>
      </c>
      <c r="AK41" s="99">
        <v>0</v>
      </c>
      <c r="AL41" s="99">
        <v>0</v>
      </c>
      <c r="AM41" s="99">
        <v>0</v>
      </c>
      <c r="AN41" s="133">
        <f t="shared" si="6"/>
        <v>12</v>
      </c>
      <c r="AO41" s="95">
        <f t="shared" si="1"/>
        <v>1.8</v>
      </c>
    </row>
    <row r="42" spans="1:41" ht="24">
      <c r="A42" s="96">
        <v>10</v>
      </c>
      <c r="B42" s="97" t="s">
        <v>173</v>
      </c>
      <c r="C42" s="213">
        <v>1049730140</v>
      </c>
      <c r="D42" s="98">
        <v>1</v>
      </c>
      <c r="E42" s="98">
        <v>10</v>
      </c>
      <c r="F42" s="119">
        <v>1499900365628</v>
      </c>
      <c r="G42" s="99">
        <v>2</v>
      </c>
      <c r="H42" s="100">
        <v>99</v>
      </c>
      <c r="I42" s="96"/>
      <c r="J42" s="99">
        <v>1</v>
      </c>
      <c r="K42" s="99">
        <v>0</v>
      </c>
      <c r="L42" s="99">
        <v>0</v>
      </c>
      <c r="M42" s="99">
        <v>0</v>
      </c>
      <c r="N42" s="99">
        <v>1</v>
      </c>
      <c r="O42" s="99">
        <v>1</v>
      </c>
      <c r="P42" s="99">
        <v>1</v>
      </c>
      <c r="Q42" s="99">
        <v>1</v>
      </c>
      <c r="R42" s="99">
        <v>1</v>
      </c>
      <c r="S42" s="99">
        <v>0</v>
      </c>
      <c r="T42" s="99">
        <v>0</v>
      </c>
      <c r="U42" s="99">
        <v>1</v>
      </c>
      <c r="V42" s="99">
        <v>1</v>
      </c>
      <c r="W42" s="99">
        <v>0</v>
      </c>
      <c r="X42" s="99">
        <v>1</v>
      </c>
      <c r="Y42" s="99">
        <v>0</v>
      </c>
      <c r="Z42" s="99">
        <v>0</v>
      </c>
      <c r="AA42" s="99">
        <v>0</v>
      </c>
      <c r="AB42" s="99">
        <v>1</v>
      </c>
      <c r="AC42" s="99">
        <v>0</v>
      </c>
      <c r="AD42" s="99">
        <v>0</v>
      </c>
      <c r="AE42" s="99">
        <v>1</v>
      </c>
      <c r="AF42" s="99">
        <v>0</v>
      </c>
      <c r="AG42" s="99">
        <v>1</v>
      </c>
      <c r="AH42" s="99">
        <v>2</v>
      </c>
      <c r="AI42" s="99">
        <v>2</v>
      </c>
      <c r="AJ42" s="99">
        <v>2</v>
      </c>
      <c r="AK42" s="99">
        <v>0</v>
      </c>
      <c r="AL42" s="99">
        <v>0</v>
      </c>
      <c r="AM42" s="99">
        <v>0</v>
      </c>
      <c r="AN42" s="133">
        <f t="shared" si="6"/>
        <v>18</v>
      </c>
      <c r="AO42" s="95">
        <f t="shared" si="1"/>
        <v>2.7</v>
      </c>
    </row>
    <row r="43" spans="1:41" ht="24">
      <c r="A43" s="88">
        <v>11</v>
      </c>
      <c r="B43" s="97" t="s">
        <v>173</v>
      </c>
      <c r="C43" s="213">
        <v>1049730140</v>
      </c>
      <c r="D43" s="98">
        <v>1</v>
      </c>
      <c r="E43" s="91">
        <v>11</v>
      </c>
      <c r="F43" s="119">
        <v>1490300119709</v>
      </c>
      <c r="G43" s="99">
        <v>2</v>
      </c>
      <c r="H43" s="100">
        <v>99</v>
      </c>
      <c r="I43" s="96"/>
      <c r="J43" s="99">
        <v>0</v>
      </c>
      <c r="K43" s="99">
        <v>1</v>
      </c>
      <c r="L43" s="99">
        <v>0</v>
      </c>
      <c r="M43" s="99">
        <v>1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1</v>
      </c>
      <c r="T43" s="99">
        <v>0</v>
      </c>
      <c r="U43" s="99">
        <v>1</v>
      </c>
      <c r="V43" s="99">
        <v>0</v>
      </c>
      <c r="W43" s="99">
        <v>0</v>
      </c>
      <c r="X43" s="99">
        <v>1</v>
      </c>
      <c r="Y43" s="99">
        <v>0</v>
      </c>
      <c r="Z43" s="99">
        <v>1</v>
      </c>
      <c r="AA43" s="99">
        <v>0</v>
      </c>
      <c r="AB43" s="99">
        <v>0</v>
      </c>
      <c r="AC43" s="99">
        <v>0</v>
      </c>
      <c r="AD43" s="99">
        <v>0</v>
      </c>
      <c r="AE43" s="99">
        <v>1</v>
      </c>
      <c r="AF43" s="99">
        <v>0</v>
      </c>
      <c r="AG43" s="99">
        <v>2</v>
      </c>
      <c r="AH43" s="99">
        <v>3</v>
      </c>
      <c r="AI43" s="99">
        <v>0</v>
      </c>
      <c r="AJ43" s="99">
        <v>2</v>
      </c>
      <c r="AK43" s="99">
        <v>0</v>
      </c>
      <c r="AL43" s="99">
        <v>0</v>
      </c>
      <c r="AM43" s="99">
        <v>0</v>
      </c>
      <c r="AN43" s="133">
        <f t="shared" si="6"/>
        <v>14</v>
      </c>
      <c r="AO43" s="95">
        <f t="shared" si="1"/>
        <v>2.1</v>
      </c>
    </row>
    <row r="44" spans="1:41" ht="24">
      <c r="A44" s="96">
        <v>12</v>
      </c>
      <c r="B44" s="97" t="s">
        <v>173</v>
      </c>
      <c r="C44" s="213">
        <v>1049730140</v>
      </c>
      <c r="D44" s="98">
        <v>1</v>
      </c>
      <c r="E44" s="98">
        <v>12</v>
      </c>
      <c r="F44" s="119">
        <v>1104000068030</v>
      </c>
      <c r="G44" s="99">
        <v>2</v>
      </c>
      <c r="H44" s="100">
        <v>99</v>
      </c>
      <c r="I44" s="96"/>
      <c r="J44" s="99">
        <v>0</v>
      </c>
      <c r="K44" s="99">
        <v>1</v>
      </c>
      <c r="L44" s="99">
        <v>0</v>
      </c>
      <c r="M44" s="99">
        <v>0</v>
      </c>
      <c r="N44" s="99">
        <v>1</v>
      </c>
      <c r="O44" s="99">
        <v>1</v>
      </c>
      <c r="P44" s="99">
        <v>1</v>
      </c>
      <c r="Q44" s="99">
        <v>1</v>
      </c>
      <c r="R44" s="99">
        <v>0</v>
      </c>
      <c r="S44" s="99">
        <v>0</v>
      </c>
      <c r="T44" s="99">
        <v>0</v>
      </c>
      <c r="U44" s="99">
        <v>0</v>
      </c>
      <c r="V44" s="99">
        <v>1</v>
      </c>
      <c r="W44" s="99">
        <v>0</v>
      </c>
      <c r="X44" s="99">
        <v>1</v>
      </c>
      <c r="Y44" s="99">
        <v>1</v>
      </c>
      <c r="Z44" s="99">
        <v>1</v>
      </c>
      <c r="AA44" s="99">
        <v>1</v>
      </c>
      <c r="AB44" s="99">
        <v>1</v>
      </c>
      <c r="AC44" s="99">
        <v>0</v>
      </c>
      <c r="AD44" s="99">
        <v>0</v>
      </c>
      <c r="AE44" s="99">
        <v>1</v>
      </c>
      <c r="AF44" s="99">
        <v>1</v>
      </c>
      <c r="AG44" s="99">
        <v>2</v>
      </c>
      <c r="AH44" s="99">
        <v>1</v>
      </c>
      <c r="AI44" s="99">
        <v>0</v>
      </c>
      <c r="AJ44" s="99">
        <v>1</v>
      </c>
      <c r="AK44" s="99">
        <v>0</v>
      </c>
      <c r="AL44" s="99">
        <v>0</v>
      </c>
      <c r="AM44" s="99">
        <v>0</v>
      </c>
      <c r="AN44" s="133">
        <f t="shared" si="6"/>
        <v>17</v>
      </c>
      <c r="AO44" s="95">
        <f t="shared" si="1"/>
        <v>2.55</v>
      </c>
    </row>
    <row r="45" spans="1:41" ht="24">
      <c r="A45" s="101"/>
      <c r="B45" s="102"/>
      <c r="C45" s="214"/>
      <c r="D45" s="103"/>
      <c r="E45" s="103"/>
      <c r="F45" s="120"/>
      <c r="G45" s="104"/>
      <c r="H45" s="105"/>
      <c r="I45" s="88"/>
      <c r="J45" s="134">
        <f aca="true" t="shared" si="7" ref="J45:AM45">AVERAGE(J33:J44)</f>
        <v>0.6666666666666666</v>
      </c>
      <c r="K45" s="134">
        <f t="shared" si="7"/>
        <v>0.4166666666666667</v>
      </c>
      <c r="L45" s="134">
        <f t="shared" si="7"/>
        <v>0.3333333333333333</v>
      </c>
      <c r="M45" s="134">
        <f t="shared" si="7"/>
        <v>0.5833333333333334</v>
      </c>
      <c r="N45" s="134">
        <f t="shared" si="7"/>
        <v>0.25</v>
      </c>
      <c r="O45" s="134">
        <f t="shared" si="7"/>
        <v>0.5</v>
      </c>
      <c r="P45" s="134">
        <f t="shared" si="7"/>
        <v>0.4166666666666667</v>
      </c>
      <c r="Q45" s="134">
        <f t="shared" si="7"/>
        <v>0.25</v>
      </c>
      <c r="R45" s="134">
        <f t="shared" si="7"/>
        <v>0.25</v>
      </c>
      <c r="S45" s="134">
        <f t="shared" si="7"/>
        <v>0.16666666666666666</v>
      </c>
      <c r="T45" s="134">
        <f t="shared" si="7"/>
        <v>0.16666666666666666</v>
      </c>
      <c r="U45" s="134">
        <f t="shared" si="7"/>
        <v>0.3333333333333333</v>
      </c>
      <c r="V45" s="134">
        <f t="shared" si="7"/>
        <v>0.4166666666666667</v>
      </c>
      <c r="W45" s="134">
        <f t="shared" si="7"/>
        <v>0</v>
      </c>
      <c r="X45" s="134">
        <f t="shared" si="7"/>
        <v>0.6666666666666666</v>
      </c>
      <c r="Y45" s="134">
        <f t="shared" si="7"/>
        <v>0.3333333333333333</v>
      </c>
      <c r="Z45" s="134">
        <f t="shared" si="7"/>
        <v>0.25</v>
      </c>
      <c r="AA45" s="134">
        <f t="shared" si="7"/>
        <v>0.16666666666666666</v>
      </c>
      <c r="AB45" s="134">
        <f t="shared" si="7"/>
        <v>0.6666666666666666</v>
      </c>
      <c r="AC45" s="134">
        <f t="shared" si="7"/>
        <v>0.25</v>
      </c>
      <c r="AD45" s="134">
        <f t="shared" si="7"/>
        <v>0.25</v>
      </c>
      <c r="AE45" s="134">
        <f t="shared" si="7"/>
        <v>0.6666666666666666</v>
      </c>
      <c r="AF45" s="134">
        <f t="shared" si="7"/>
        <v>0.4166666666666667</v>
      </c>
      <c r="AG45" s="134">
        <f t="shared" si="7"/>
        <v>2.0833333333333335</v>
      </c>
      <c r="AH45" s="134">
        <f t="shared" si="7"/>
        <v>1.4166666666666667</v>
      </c>
      <c r="AI45" s="134">
        <f t="shared" si="7"/>
        <v>0.5</v>
      </c>
      <c r="AJ45" s="134">
        <f t="shared" si="7"/>
        <v>0.5</v>
      </c>
      <c r="AK45" s="134">
        <f t="shared" si="7"/>
        <v>0</v>
      </c>
      <c r="AL45" s="134">
        <f t="shared" si="7"/>
        <v>0</v>
      </c>
      <c r="AM45" s="134">
        <f t="shared" si="7"/>
        <v>0</v>
      </c>
      <c r="AN45" s="134">
        <f>AVERAGE(AN33:AN44)</f>
        <v>12.916666666666666</v>
      </c>
      <c r="AO45" s="107" t="s">
        <v>307</v>
      </c>
    </row>
    <row r="46" spans="1:41" ht="24">
      <c r="A46" s="101"/>
      <c r="B46" s="102"/>
      <c r="C46" s="214"/>
      <c r="D46" s="103"/>
      <c r="E46" s="103"/>
      <c r="F46" s="120"/>
      <c r="G46" s="104"/>
      <c r="H46" s="105"/>
      <c r="I46" s="88"/>
      <c r="J46" s="134">
        <f aca="true" t="shared" si="8" ref="J46:AM46">STDEV(J33:J44)</f>
        <v>0.49236596391733095</v>
      </c>
      <c r="K46" s="134">
        <f t="shared" si="8"/>
        <v>0.5149286505444373</v>
      </c>
      <c r="L46" s="134">
        <f t="shared" si="8"/>
        <v>0.49236596391733095</v>
      </c>
      <c r="M46" s="134">
        <f t="shared" si="8"/>
        <v>0.5149286505444373</v>
      </c>
      <c r="N46" s="134">
        <f t="shared" si="8"/>
        <v>0.45226701686664544</v>
      </c>
      <c r="O46" s="134">
        <f t="shared" si="8"/>
        <v>0.5222329678670935</v>
      </c>
      <c r="P46" s="134">
        <f t="shared" si="8"/>
        <v>0.5149286505444373</v>
      </c>
      <c r="Q46" s="134">
        <f t="shared" si="8"/>
        <v>0.45226701686664544</v>
      </c>
      <c r="R46" s="134">
        <f t="shared" si="8"/>
        <v>0.45226701686664544</v>
      </c>
      <c r="S46" s="134">
        <f t="shared" si="8"/>
        <v>0.3892494720807615</v>
      </c>
      <c r="T46" s="134">
        <f t="shared" si="8"/>
        <v>0.3892494720807615</v>
      </c>
      <c r="U46" s="134">
        <f t="shared" si="8"/>
        <v>0.49236596391733095</v>
      </c>
      <c r="V46" s="134">
        <f t="shared" si="8"/>
        <v>0.5149286505444373</v>
      </c>
      <c r="W46" s="134">
        <f t="shared" si="8"/>
        <v>0</v>
      </c>
      <c r="X46" s="134">
        <f t="shared" si="8"/>
        <v>0.49236596391733095</v>
      </c>
      <c r="Y46" s="134">
        <f t="shared" si="8"/>
        <v>0.49236596391733095</v>
      </c>
      <c r="Z46" s="134">
        <f t="shared" si="8"/>
        <v>0.45226701686664544</v>
      </c>
      <c r="AA46" s="134">
        <f t="shared" si="8"/>
        <v>0.3892494720807615</v>
      </c>
      <c r="AB46" s="134">
        <f t="shared" si="8"/>
        <v>0.49236596391733095</v>
      </c>
      <c r="AC46" s="134">
        <f t="shared" si="8"/>
        <v>0.45226701686664544</v>
      </c>
      <c r="AD46" s="134">
        <f t="shared" si="8"/>
        <v>0.45226701686664544</v>
      </c>
      <c r="AE46" s="134">
        <f t="shared" si="8"/>
        <v>0.49236596391733095</v>
      </c>
      <c r="AF46" s="134">
        <f t="shared" si="8"/>
        <v>0.5149286505444373</v>
      </c>
      <c r="AG46" s="134">
        <f t="shared" si="8"/>
        <v>0.9003366373785199</v>
      </c>
      <c r="AH46" s="134">
        <f t="shared" si="8"/>
        <v>0.90033663737852</v>
      </c>
      <c r="AI46" s="134">
        <f t="shared" si="8"/>
        <v>0.9045340337332909</v>
      </c>
      <c r="AJ46" s="134">
        <f t="shared" si="8"/>
        <v>0.7977240352174656</v>
      </c>
      <c r="AK46" s="134">
        <f t="shared" si="8"/>
        <v>0</v>
      </c>
      <c r="AL46" s="134">
        <f t="shared" si="8"/>
        <v>0</v>
      </c>
      <c r="AM46" s="134">
        <f t="shared" si="8"/>
        <v>0</v>
      </c>
      <c r="AN46" s="134">
        <f>STDEV(AN33:AN44)</f>
        <v>3.3698754585385813</v>
      </c>
      <c r="AO46" s="108" t="s">
        <v>308</v>
      </c>
    </row>
    <row r="47" spans="1:41" ht="24">
      <c r="A47" s="26">
        <v>1</v>
      </c>
      <c r="B47" s="27" t="s">
        <v>164</v>
      </c>
      <c r="C47" s="27">
        <v>1049730142</v>
      </c>
      <c r="D47" s="28">
        <v>1</v>
      </c>
      <c r="E47" s="28">
        <v>1</v>
      </c>
      <c r="F47" s="29">
        <v>1499900363099</v>
      </c>
      <c r="G47" s="28">
        <v>1</v>
      </c>
      <c r="H47" s="27">
        <v>99</v>
      </c>
      <c r="I47" s="27"/>
      <c r="J47" s="28">
        <v>0</v>
      </c>
      <c r="K47" s="28">
        <v>0</v>
      </c>
      <c r="L47" s="28">
        <v>1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1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1</v>
      </c>
      <c r="AA47" s="28">
        <v>0</v>
      </c>
      <c r="AB47" s="28">
        <v>0</v>
      </c>
      <c r="AC47" s="28">
        <v>0</v>
      </c>
      <c r="AD47" s="27">
        <v>0</v>
      </c>
      <c r="AE47" s="27">
        <v>1</v>
      </c>
      <c r="AF47" s="27">
        <v>0</v>
      </c>
      <c r="AG47" s="27">
        <v>2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113">
        <v>7</v>
      </c>
      <c r="AO47" s="109">
        <f t="shared" si="1"/>
        <v>1.05</v>
      </c>
    </row>
    <row r="48" spans="1:41" ht="24">
      <c r="A48" s="26">
        <v>2</v>
      </c>
      <c r="B48" s="31" t="s">
        <v>164</v>
      </c>
      <c r="C48" s="31">
        <v>1049730142</v>
      </c>
      <c r="D48" s="32">
        <v>1</v>
      </c>
      <c r="E48" s="32">
        <v>2</v>
      </c>
      <c r="F48" s="33">
        <v>1490300120677</v>
      </c>
      <c r="G48" s="32">
        <v>1</v>
      </c>
      <c r="H48" s="31">
        <v>99</v>
      </c>
      <c r="I48" s="31"/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1">
        <v>1</v>
      </c>
      <c r="AE48" s="31">
        <v>0</v>
      </c>
      <c r="AF48" s="31">
        <v>0</v>
      </c>
      <c r="AG48" s="31">
        <v>11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114">
        <v>5</v>
      </c>
      <c r="AO48" s="109">
        <f t="shared" si="1"/>
        <v>0.75</v>
      </c>
    </row>
    <row r="49" spans="1:41" ht="24">
      <c r="A49" s="26">
        <v>3</v>
      </c>
      <c r="B49" s="31" t="s">
        <v>164</v>
      </c>
      <c r="C49" s="31">
        <v>1049730142</v>
      </c>
      <c r="D49" s="28">
        <v>1</v>
      </c>
      <c r="E49" s="28">
        <v>3</v>
      </c>
      <c r="F49" s="33">
        <v>1490300122114</v>
      </c>
      <c r="G49" s="32">
        <v>1</v>
      </c>
      <c r="H49" s="31">
        <v>99</v>
      </c>
      <c r="I49" s="31"/>
      <c r="J49" s="32">
        <v>0</v>
      </c>
      <c r="K49" s="32">
        <v>0</v>
      </c>
      <c r="L49" s="32">
        <v>1</v>
      </c>
      <c r="M49" s="32">
        <v>0</v>
      </c>
      <c r="N49" s="32">
        <v>1</v>
      </c>
      <c r="O49" s="32">
        <v>0</v>
      </c>
      <c r="P49" s="32">
        <v>1</v>
      </c>
      <c r="Q49" s="32">
        <v>1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0</v>
      </c>
      <c r="AB49" s="32">
        <v>0</v>
      </c>
      <c r="AC49" s="32">
        <v>1</v>
      </c>
      <c r="AD49" s="31">
        <v>0</v>
      </c>
      <c r="AE49" s="31">
        <v>0</v>
      </c>
      <c r="AF49" s="31">
        <v>0</v>
      </c>
      <c r="AG49" s="31">
        <v>2</v>
      </c>
      <c r="AH49" s="31">
        <v>2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114">
        <v>10</v>
      </c>
      <c r="AO49" s="109">
        <f t="shared" si="1"/>
        <v>1.5</v>
      </c>
    </row>
    <row r="50" spans="1:41" ht="24">
      <c r="A50" s="26">
        <v>4</v>
      </c>
      <c r="B50" s="31" t="s">
        <v>164</v>
      </c>
      <c r="C50" s="31">
        <v>1049730142</v>
      </c>
      <c r="D50" s="32">
        <v>1</v>
      </c>
      <c r="E50" s="32">
        <v>4</v>
      </c>
      <c r="F50" s="33">
        <v>1490300120057</v>
      </c>
      <c r="G50" s="32">
        <v>1</v>
      </c>
      <c r="H50" s="31">
        <v>99</v>
      </c>
      <c r="I50" s="31"/>
      <c r="J50" s="32">
        <v>1</v>
      </c>
      <c r="K50" s="32">
        <v>1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1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1</v>
      </c>
      <c r="Z50" s="32">
        <v>1</v>
      </c>
      <c r="AA50" s="32">
        <v>1</v>
      </c>
      <c r="AB50" s="32">
        <v>0</v>
      </c>
      <c r="AC50" s="32">
        <v>1</v>
      </c>
      <c r="AD50" s="31">
        <v>0</v>
      </c>
      <c r="AE50" s="31">
        <v>1</v>
      </c>
      <c r="AF50" s="31">
        <v>0</v>
      </c>
      <c r="AG50" s="31">
        <v>2</v>
      </c>
      <c r="AH50" s="31">
        <v>2</v>
      </c>
      <c r="AI50" s="31">
        <v>0</v>
      </c>
      <c r="AJ50" s="31">
        <v>0</v>
      </c>
      <c r="AK50" s="31"/>
      <c r="AL50" s="31">
        <v>0</v>
      </c>
      <c r="AM50" s="31">
        <v>0</v>
      </c>
      <c r="AN50" s="114">
        <v>13</v>
      </c>
      <c r="AO50" s="109">
        <f t="shared" si="1"/>
        <v>1.95</v>
      </c>
    </row>
    <row r="51" spans="1:41" ht="24">
      <c r="A51" s="26">
        <v>5</v>
      </c>
      <c r="B51" s="31" t="s">
        <v>164</v>
      </c>
      <c r="C51" s="31">
        <v>1049730142</v>
      </c>
      <c r="D51" s="32">
        <v>1</v>
      </c>
      <c r="E51" s="28">
        <v>5</v>
      </c>
      <c r="F51" s="33">
        <v>1490300121282</v>
      </c>
      <c r="G51" s="32">
        <v>1</v>
      </c>
      <c r="H51" s="31">
        <v>99</v>
      </c>
      <c r="I51" s="31"/>
      <c r="J51" s="32">
        <v>1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1</v>
      </c>
      <c r="U51" s="32">
        <v>1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1</v>
      </c>
      <c r="AD51" s="31">
        <v>1</v>
      </c>
      <c r="AE51" s="31">
        <v>0</v>
      </c>
      <c r="AF51" s="31">
        <v>0</v>
      </c>
      <c r="AG51" s="31">
        <v>2</v>
      </c>
      <c r="AH51" s="31">
        <v>2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114">
        <v>9</v>
      </c>
      <c r="AO51" s="109">
        <f t="shared" si="1"/>
        <v>1.35</v>
      </c>
    </row>
    <row r="52" spans="1:41" ht="24">
      <c r="A52" s="26">
        <v>6</v>
      </c>
      <c r="B52" s="31" t="s">
        <v>164</v>
      </c>
      <c r="C52" s="31">
        <v>1049730142</v>
      </c>
      <c r="D52" s="28">
        <v>1</v>
      </c>
      <c r="E52" s="32">
        <v>6</v>
      </c>
      <c r="F52" s="33">
        <v>1490300122599</v>
      </c>
      <c r="G52" s="32">
        <v>1</v>
      </c>
      <c r="H52" s="31" t="s">
        <v>302</v>
      </c>
      <c r="I52" s="31"/>
      <c r="J52" s="32">
        <v>0</v>
      </c>
      <c r="K52" s="32">
        <v>0</v>
      </c>
      <c r="L52" s="32">
        <v>0</v>
      </c>
      <c r="M52" s="32">
        <v>1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1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2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114">
        <v>4</v>
      </c>
      <c r="AO52" s="109">
        <f t="shared" si="1"/>
        <v>0.6</v>
      </c>
    </row>
    <row r="53" spans="1:41" ht="24">
      <c r="A53" s="26">
        <v>7</v>
      </c>
      <c r="B53" s="31" t="s">
        <v>164</v>
      </c>
      <c r="C53" s="31">
        <v>1049730142</v>
      </c>
      <c r="D53" s="32">
        <v>1</v>
      </c>
      <c r="E53" s="28">
        <v>7</v>
      </c>
      <c r="F53" s="33">
        <v>1490300123044</v>
      </c>
      <c r="G53" s="32">
        <v>1</v>
      </c>
      <c r="H53" s="31" t="s">
        <v>302</v>
      </c>
      <c r="I53" s="31"/>
      <c r="J53" s="32">
        <v>0</v>
      </c>
      <c r="K53" s="32">
        <v>0</v>
      </c>
      <c r="L53" s="32">
        <v>0</v>
      </c>
      <c r="M53" s="32">
        <v>0</v>
      </c>
      <c r="N53" s="32">
        <v>1</v>
      </c>
      <c r="O53" s="32">
        <v>0</v>
      </c>
      <c r="P53" s="32">
        <v>1</v>
      </c>
      <c r="Q53" s="32">
        <v>1</v>
      </c>
      <c r="R53" s="32">
        <v>0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1</v>
      </c>
      <c r="AA53" s="32">
        <v>0</v>
      </c>
      <c r="AB53" s="32">
        <v>0</v>
      </c>
      <c r="AC53" s="32">
        <v>0</v>
      </c>
      <c r="AD53" s="31">
        <v>1</v>
      </c>
      <c r="AE53" s="31">
        <v>0</v>
      </c>
      <c r="AF53" s="31">
        <v>0</v>
      </c>
      <c r="AG53" s="31">
        <v>2</v>
      </c>
      <c r="AH53" s="31">
        <v>1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114">
        <v>9</v>
      </c>
      <c r="AO53" s="109">
        <f t="shared" si="1"/>
        <v>1.35</v>
      </c>
    </row>
    <row r="54" spans="1:41" ht="24">
      <c r="A54" s="26">
        <v>8</v>
      </c>
      <c r="B54" s="31" t="s">
        <v>164</v>
      </c>
      <c r="C54" s="31">
        <v>1049730142</v>
      </c>
      <c r="D54" s="32">
        <v>1</v>
      </c>
      <c r="E54" s="32">
        <v>8</v>
      </c>
      <c r="F54" s="33">
        <v>1490300123137</v>
      </c>
      <c r="G54" s="32">
        <v>1</v>
      </c>
      <c r="H54" s="31" t="s">
        <v>302</v>
      </c>
      <c r="I54" s="31"/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1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1</v>
      </c>
      <c r="AB54" s="32">
        <v>0</v>
      </c>
      <c r="AC54" s="32">
        <v>0</v>
      </c>
      <c r="AD54" s="31">
        <v>0</v>
      </c>
      <c r="AE54" s="31">
        <v>0</v>
      </c>
      <c r="AF54" s="31">
        <v>0</v>
      </c>
      <c r="AG54" s="31">
        <v>2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114">
        <v>4</v>
      </c>
      <c r="AO54" s="109">
        <f t="shared" si="1"/>
        <v>0.6</v>
      </c>
    </row>
    <row r="55" spans="1:41" ht="24">
      <c r="A55" s="26">
        <v>9</v>
      </c>
      <c r="B55" s="31" t="s">
        <v>164</v>
      </c>
      <c r="C55" s="31">
        <v>1049730142</v>
      </c>
      <c r="D55" s="28">
        <v>1</v>
      </c>
      <c r="E55" s="28">
        <v>9</v>
      </c>
      <c r="F55" s="33">
        <v>1490300123145</v>
      </c>
      <c r="G55" s="32">
        <v>1</v>
      </c>
      <c r="H55" s="31" t="s">
        <v>302</v>
      </c>
      <c r="I55" s="31"/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</v>
      </c>
      <c r="S55" s="32">
        <v>1</v>
      </c>
      <c r="T55" s="32">
        <v>0</v>
      </c>
      <c r="U55" s="32">
        <v>0</v>
      </c>
      <c r="V55" s="32">
        <v>1</v>
      </c>
      <c r="W55" s="32">
        <v>0</v>
      </c>
      <c r="X55" s="32">
        <v>1</v>
      </c>
      <c r="Y55" s="32">
        <v>1</v>
      </c>
      <c r="Z55" s="32">
        <v>1</v>
      </c>
      <c r="AA55" s="32">
        <v>1</v>
      </c>
      <c r="AB55" s="32">
        <v>0</v>
      </c>
      <c r="AC55" s="32">
        <v>0</v>
      </c>
      <c r="AD55" s="31">
        <v>0</v>
      </c>
      <c r="AE55" s="31">
        <v>0</v>
      </c>
      <c r="AF55" s="31">
        <v>1</v>
      </c>
      <c r="AG55" s="31">
        <v>3</v>
      </c>
      <c r="AH55" s="31">
        <v>2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114">
        <v>13</v>
      </c>
      <c r="AO55" s="109">
        <f t="shared" si="1"/>
        <v>1.95</v>
      </c>
    </row>
    <row r="56" spans="1:41" ht="24">
      <c r="A56" s="26">
        <v>10</v>
      </c>
      <c r="B56" s="31" t="s">
        <v>164</v>
      </c>
      <c r="C56" s="31">
        <v>1049730142</v>
      </c>
      <c r="D56" s="32">
        <v>1</v>
      </c>
      <c r="E56" s="32">
        <v>10</v>
      </c>
      <c r="F56" s="33">
        <v>1102003434256</v>
      </c>
      <c r="G56" s="32">
        <v>1</v>
      </c>
      <c r="H56" s="31">
        <v>99</v>
      </c>
      <c r="I56" s="31"/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32">
        <v>1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1</v>
      </c>
      <c r="AB56" s="32">
        <v>1</v>
      </c>
      <c r="AC56" s="32">
        <v>0</v>
      </c>
      <c r="AD56" s="31">
        <v>1</v>
      </c>
      <c r="AE56" s="31">
        <v>0</v>
      </c>
      <c r="AF56" s="31">
        <v>0</v>
      </c>
      <c r="AG56" s="31">
        <v>1</v>
      </c>
      <c r="AH56" s="31">
        <v>2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114">
        <v>8</v>
      </c>
      <c r="AO56" s="109">
        <f t="shared" si="1"/>
        <v>1.2</v>
      </c>
    </row>
    <row r="57" spans="1:41" ht="24">
      <c r="A57" s="26">
        <v>11</v>
      </c>
      <c r="B57" s="31" t="s">
        <v>164</v>
      </c>
      <c r="C57" s="31">
        <v>1049730142</v>
      </c>
      <c r="D57" s="32">
        <v>1</v>
      </c>
      <c r="E57" s="28">
        <v>11</v>
      </c>
      <c r="F57" s="33">
        <v>1490300120421</v>
      </c>
      <c r="G57" s="32">
        <v>2</v>
      </c>
      <c r="H57" s="31" t="s">
        <v>302</v>
      </c>
      <c r="I57" s="31"/>
      <c r="J57" s="32">
        <v>0</v>
      </c>
      <c r="K57" s="32">
        <v>1</v>
      </c>
      <c r="L57" s="32">
        <v>0</v>
      </c>
      <c r="M57" s="32">
        <v>0</v>
      </c>
      <c r="N57" s="32">
        <v>0</v>
      </c>
      <c r="O57" s="32">
        <v>0</v>
      </c>
      <c r="P57" s="32">
        <v>1</v>
      </c>
      <c r="Q57" s="32">
        <v>1</v>
      </c>
      <c r="R57" s="32">
        <v>0</v>
      </c>
      <c r="S57" s="32">
        <v>0</v>
      </c>
      <c r="T57" s="32">
        <v>1</v>
      </c>
      <c r="U57" s="32">
        <v>1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1</v>
      </c>
      <c r="AD57" s="31">
        <v>0</v>
      </c>
      <c r="AE57" s="31">
        <v>1</v>
      </c>
      <c r="AF57" s="31">
        <v>0</v>
      </c>
      <c r="AG57" s="31">
        <v>2</v>
      </c>
      <c r="AH57" s="31">
        <v>3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114">
        <v>12</v>
      </c>
      <c r="AO57" s="109">
        <f t="shared" si="1"/>
        <v>1.8</v>
      </c>
    </row>
    <row r="58" spans="1:41" ht="24">
      <c r="A58" s="26">
        <v>12</v>
      </c>
      <c r="B58" s="31" t="s">
        <v>164</v>
      </c>
      <c r="C58" s="31">
        <v>1049730142</v>
      </c>
      <c r="D58" s="28">
        <v>1</v>
      </c>
      <c r="E58" s="32">
        <v>12</v>
      </c>
      <c r="F58" s="33">
        <v>1490300122483</v>
      </c>
      <c r="G58" s="32">
        <v>2</v>
      </c>
      <c r="H58" s="31">
        <v>99</v>
      </c>
      <c r="I58" s="31"/>
      <c r="J58" s="32">
        <v>0</v>
      </c>
      <c r="K58" s="32">
        <v>0</v>
      </c>
      <c r="L58" s="32">
        <v>0</v>
      </c>
      <c r="M58" s="32">
        <v>1</v>
      </c>
      <c r="N58" s="32">
        <v>0</v>
      </c>
      <c r="O58" s="32">
        <v>0</v>
      </c>
      <c r="P58" s="32">
        <v>1</v>
      </c>
      <c r="Q58" s="32">
        <v>0</v>
      </c>
      <c r="R58" s="32">
        <v>1</v>
      </c>
      <c r="S58" s="32">
        <v>0</v>
      </c>
      <c r="T58" s="32">
        <v>0</v>
      </c>
      <c r="U58" s="32">
        <v>0</v>
      </c>
      <c r="V58" s="32">
        <v>1</v>
      </c>
      <c r="W58" s="32">
        <v>0</v>
      </c>
      <c r="X58" s="32">
        <v>1</v>
      </c>
      <c r="Y58" s="32">
        <v>1</v>
      </c>
      <c r="Z58" s="32">
        <v>0</v>
      </c>
      <c r="AA58" s="32">
        <v>1</v>
      </c>
      <c r="AB58" s="32">
        <v>1</v>
      </c>
      <c r="AC58" s="32">
        <v>0</v>
      </c>
      <c r="AD58" s="31">
        <v>0</v>
      </c>
      <c r="AE58" s="31">
        <v>1</v>
      </c>
      <c r="AF58" s="31">
        <v>0</v>
      </c>
      <c r="AG58" s="31">
        <v>3</v>
      </c>
      <c r="AH58" s="31">
        <v>1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114">
        <v>13</v>
      </c>
      <c r="AO58" s="109">
        <f t="shared" si="1"/>
        <v>1.95</v>
      </c>
    </row>
    <row r="59" spans="1:41" ht="24">
      <c r="A59" s="26">
        <v>13</v>
      </c>
      <c r="B59" s="31" t="s">
        <v>164</v>
      </c>
      <c r="C59" s="31">
        <v>1049730142</v>
      </c>
      <c r="D59" s="32">
        <v>1</v>
      </c>
      <c r="E59" s="28">
        <v>13</v>
      </c>
      <c r="F59" s="33">
        <v>1490300123358</v>
      </c>
      <c r="G59" s="32">
        <v>2</v>
      </c>
      <c r="H59" s="31">
        <v>99</v>
      </c>
      <c r="I59" s="31"/>
      <c r="J59" s="32">
        <v>0</v>
      </c>
      <c r="K59" s="32">
        <v>0</v>
      </c>
      <c r="L59" s="32">
        <v>0</v>
      </c>
      <c r="M59" s="32">
        <v>1</v>
      </c>
      <c r="N59" s="32">
        <v>0</v>
      </c>
      <c r="O59" s="32">
        <v>0</v>
      </c>
      <c r="P59" s="32">
        <v>1</v>
      </c>
      <c r="Q59" s="32">
        <v>0</v>
      </c>
      <c r="R59" s="32">
        <v>1</v>
      </c>
      <c r="S59" s="32">
        <v>1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1</v>
      </c>
      <c r="Z59" s="32">
        <v>1</v>
      </c>
      <c r="AA59" s="32">
        <v>0</v>
      </c>
      <c r="AB59" s="32">
        <v>0</v>
      </c>
      <c r="AC59" s="32">
        <v>0</v>
      </c>
      <c r="AD59" s="31">
        <v>0</v>
      </c>
      <c r="AE59" s="31">
        <v>1</v>
      </c>
      <c r="AF59" s="31">
        <v>0</v>
      </c>
      <c r="AG59" s="31">
        <v>1</v>
      </c>
      <c r="AH59" s="31">
        <v>1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114">
        <v>9</v>
      </c>
      <c r="AO59" s="109">
        <f t="shared" si="1"/>
        <v>1.35</v>
      </c>
    </row>
    <row r="60" spans="1:41" ht="24">
      <c r="A60" s="26">
        <v>14</v>
      </c>
      <c r="B60" s="31" t="s">
        <v>164</v>
      </c>
      <c r="C60" s="31">
        <v>1049730142</v>
      </c>
      <c r="D60" s="32">
        <v>1</v>
      </c>
      <c r="E60" s="32">
        <v>14</v>
      </c>
      <c r="F60" s="33">
        <v>1490300123340</v>
      </c>
      <c r="G60" s="32">
        <v>2</v>
      </c>
      <c r="H60" s="31">
        <v>99</v>
      </c>
      <c r="I60" s="31"/>
      <c r="J60" s="32">
        <v>0</v>
      </c>
      <c r="K60" s="32">
        <v>0</v>
      </c>
      <c r="L60" s="32">
        <v>0</v>
      </c>
      <c r="M60" s="32">
        <v>1</v>
      </c>
      <c r="N60" s="32">
        <v>0</v>
      </c>
      <c r="O60" s="32">
        <v>0</v>
      </c>
      <c r="P60" s="32">
        <v>0</v>
      </c>
      <c r="Q60" s="32">
        <v>0</v>
      </c>
      <c r="R60" s="32">
        <v>1</v>
      </c>
      <c r="S60" s="32">
        <v>0</v>
      </c>
      <c r="T60" s="32">
        <v>1</v>
      </c>
      <c r="U60" s="32">
        <v>0</v>
      </c>
      <c r="V60" s="32">
        <v>1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1</v>
      </c>
      <c r="AD60" s="31">
        <v>0</v>
      </c>
      <c r="AE60" s="31">
        <v>1</v>
      </c>
      <c r="AF60" s="31">
        <v>0</v>
      </c>
      <c r="AG60" s="31">
        <v>3</v>
      </c>
      <c r="AH60" s="31">
        <v>2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114">
        <v>12</v>
      </c>
      <c r="AO60" s="109">
        <f t="shared" si="1"/>
        <v>1.8</v>
      </c>
    </row>
    <row r="61" spans="1:41" ht="24">
      <c r="A61" s="26">
        <v>15</v>
      </c>
      <c r="B61" s="31" t="s">
        <v>164</v>
      </c>
      <c r="C61" s="31">
        <v>1049730142</v>
      </c>
      <c r="D61" s="28">
        <v>1</v>
      </c>
      <c r="E61" s="28">
        <v>15</v>
      </c>
      <c r="F61" s="33">
        <v>1490300123463</v>
      </c>
      <c r="G61" s="32">
        <v>2</v>
      </c>
      <c r="H61" s="31">
        <v>99</v>
      </c>
      <c r="I61" s="31"/>
      <c r="J61" s="32">
        <v>0</v>
      </c>
      <c r="K61" s="32">
        <v>1</v>
      </c>
      <c r="L61" s="32">
        <v>1</v>
      </c>
      <c r="M61" s="32">
        <v>1</v>
      </c>
      <c r="N61" s="32">
        <v>0</v>
      </c>
      <c r="O61" s="32">
        <v>0</v>
      </c>
      <c r="P61" s="32">
        <v>0</v>
      </c>
      <c r="Q61" s="32">
        <v>1</v>
      </c>
      <c r="R61" s="32">
        <v>0</v>
      </c>
      <c r="S61" s="32">
        <v>0</v>
      </c>
      <c r="T61" s="32">
        <v>1</v>
      </c>
      <c r="U61" s="32">
        <v>1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1">
        <v>1</v>
      </c>
      <c r="AE61" s="31">
        <v>1</v>
      </c>
      <c r="AF61" s="31">
        <v>0</v>
      </c>
      <c r="AG61" s="31">
        <v>2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114">
        <v>10</v>
      </c>
      <c r="AO61" s="109">
        <f t="shared" si="1"/>
        <v>1.5</v>
      </c>
    </row>
    <row r="62" spans="1:41" ht="24">
      <c r="A62" s="26"/>
      <c r="B62" s="26"/>
      <c r="C62" s="215"/>
      <c r="D62" s="26"/>
      <c r="E62" s="26"/>
      <c r="F62" s="121"/>
      <c r="G62" s="26"/>
      <c r="H62" s="26"/>
      <c r="I62" s="26"/>
      <c r="J62" s="135">
        <f aca="true" t="shared" si="9" ref="J62:AM62">AVERAGE(J47:J61)</f>
        <v>0.13333333333333333</v>
      </c>
      <c r="K62" s="135">
        <f t="shared" si="9"/>
        <v>0.2</v>
      </c>
      <c r="L62" s="135">
        <f t="shared" si="9"/>
        <v>0.2</v>
      </c>
      <c r="M62" s="135">
        <f t="shared" si="9"/>
        <v>0.3333333333333333</v>
      </c>
      <c r="N62" s="135">
        <f t="shared" si="9"/>
        <v>0.2</v>
      </c>
      <c r="O62" s="135">
        <f t="shared" si="9"/>
        <v>0.06666666666666667</v>
      </c>
      <c r="P62" s="135">
        <f t="shared" si="9"/>
        <v>0.4</v>
      </c>
      <c r="Q62" s="135">
        <f t="shared" si="9"/>
        <v>0.3333333333333333</v>
      </c>
      <c r="R62" s="135">
        <f t="shared" si="9"/>
        <v>0.4</v>
      </c>
      <c r="S62" s="135">
        <f t="shared" si="9"/>
        <v>0.26666666666666666</v>
      </c>
      <c r="T62" s="135">
        <f t="shared" si="9"/>
        <v>0.4</v>
      </c>
      <c r="U62" s="135">
        <f t="shared" si="9"/>
        <v>0.2</v>
      </c>
      <c r="V62" s="135">
        <f t="shared" si="9"/>
        <v>0.2</v>
      </c>
      <c r="W62" s="135">
        <f t="shared" si="9"/>
        <v>0</v>
      </c>
      <c r="X62" s="135">
        <f t="shared" si="9"/>
        <v>0.26666666666666666</v>
      </c>
      <c r="Y62" s="135">
        <f t="shared" si="9"/>
        <v>0.3333333333333333</v>
      </c>
      <c r="Z62" s="135">
        <f t="shared" si="9"/>
        <v>0.3333333333333333</v>
      </c>
      <c r="AA62" s="135">
        <f t="shared" si="9"/>
        <v>0.3333333333333333</v>
      </c>
      <c r="AB62" s="135">
        <f t="shared" si="9"/>
        <v>0.13333333333333333</v>
      </c>
      <c r="AC62" s="135">
        <f t="shared" si="9"/>
        <v>0.3333333333333333</v>
      </c>
      <c r="AD62" s="135">
        <f t="shared" si="9"/>
        <v>0.3333333333333333</v>
      </c>
      <c r="AE62" s="135">
        <f t="shared" si="9"/>
        <v>0.4666666666666667</v>
      </c>
      <c r="AF62" s="135">
        <f t="shared" si="9"/>
        <v>0.06666666666666667</v>
      </c>
      <c r="AG62" s="135">
        <f t="shared" si="9"/>
        <v>2.533333333333333</v>
      </c>
      <c r="AH62" s="135">
        <f t="shared" si="9"/>
        <v>1.3333333333333333</v>
      </c>
      <c r="AI62" s="135">
        <f t="shared" si="9"/>
        <v>0</v>
      </c>
      <c r="AJ62" s="135">
        <f t="shared" si="9"/>
        <v>0</v>
      </c>
      <c r="AK62" s="135">
        <f t="shared" si="9"/>
        <v>0</v>
      </c>
      <c r="AL62" s="135">
        <f t="shared" si="9"/>
        <v>0</v>
      </c>
      <c r="AM62" s="135">
        <f t="shared" si="9"/>
        <v>0</v>
      </c>
      <c r="AN62" s="135">
        <f>AVERAGE(AN47:AN61)</f>
        <v>9.2</v>
      </c>
      <c r="AO62" s="110" t="s">
        <v>307</v>
      </c>
    </row>
    <row r="63" spans="1:41" ht="24">
      <c r="A63" s="26"/>
      <c r="B63" s="26"/>
      <c r="C63" s="215"/>
      <c r="D63" s="26"/>
      <c r="E63" s="26"/>
      <c r="F63" s="121"/>
      <c r="G63" s="26"/>
      <c r="H63" s="26"/>
      <c r="I63" s="26"/>
      <c r="J63" s="135">
        <f aca="true" t="shared" si="10" ref="J63:AM63">STDEV(J47:K61)</f>
        <v>0.3790490217894517</v>
      </c>
      <c r="K63" s="135">
        <f t="shared" si="10"/>
        <v>0.4068381021724862</v>
      </c>
      <c r="L63" s="135">
        <f t="shared" si="10"/>
        <v>0.44977644510880366</v>
      </c>
      <c r="M63" s="135">
        <f t="shared" si="10"/>
        <v>0.44977644510880366</v>
      </c>
      <c r="N63" s="135">
        <f t="shared" si="10"/>
        <v>0.3457459036417604</v>
      </c>
      <c r="O63" s="135">
        <f t="shared" si="10"/>
        <v>0.4301830671520764</v>
      </c>
      <c r="P63" s="135">
        <f t="shared" si="10"/>
        <v>0.490132517853561</v>
      </c>
      <c r="Q63" s="135">
        <f t="shared" si="10"/>
        <v>0.490132517853561</v>
      </c>
      <c r="R63" s="135">
        <f t="shared" si="10"/>
        <v>0.47946330148538413</v>
      </c>
      <c r="S63" s="135">
        <f t="shared" si="10"/>
        <v>0.47946330148538413</v>
      </c>
      <c r="T63" s="135">
        <f t="shared" si="10"/>
        <v>0.466091599699399</v>
      </c>
      <c r="U63" s="135">
        <f t="shared" si="10"/>
        <v>0.4068381021724862</v>
      </c>
      <c r="V63" s="135">
        <f t="shared" si="10"/>
        <v>0.30512857662936466</v>
      </c>
      <c r="W63" s="135">
        <f t="shared" si="10"/>
        <v>0.3457459036417604</v>
      </c>
      <c r="X63" s="135">
        <f t="shared" si="10"/>
        <v>0.466091599699399</v>
      </c>
      <c r="Y63" s="135">
        <f t="shared" si="10"/>
        <v>0.47946330148538413</v>
      </c>
      <c r="Z63" s="135">
        <f t="shared" si="10"/>
        <v>0.47946330148538413</v>
      </c>
      <c r="AA63" s="135">
        <f t="shared" si="10"/>
        <v>0.4301830671520764</v>
      </c>
      <c r="AB63" s="135">
        <f t="shared" si="10"/>
        <v>0.4301830671520764</v>
      </c>
      <c r="AC63" s="135">
        <f t="shared" si="10"/>
        <v>0.47946330148538413</v>
      </c>
      <c r="AD63" s="135">
        <f t="shared" si="10"/>
        <v>0.4982728791224398</v>
      </c>
      <c r="AE63" s="135">
        <f t="shared" si="10"/>
        <v>0.44977644510880366</v>
      </c>
      <c r="AF63" s="135">
        <f t="shared" si="10"/>
        <v>2.1359000364055527</v>
      </c>
      <c r="AG63" s="135">
        <f t="shared" si="10"/>
        <v>1.946408422486513</v>
      </c>
      <c r="AH63" s="135">
        <f t="shared" si="10"/>
        <v>0.9589266029707683</v>
      </c>
      <c r="AI63" s="135">
        <f t="shared" si="10"/>
        <v>0</v>
      </c>
      <c r="AJ63" s="135">
        <f t="shared" si="10"/>
        <v>0</v>
      </c>
      <c r="AK63" s="135">
        <f t="shared" si="10"/>
        <v>0</v>
      </c>
      <c r="AL63" s="135">
        <f t="shared" si="10"/>
        <v>0</v>
      </c>
      <c r="AM63" s="135">
        <f t="shared" si="10"/>
        <v>5.163532605253621</v>
      </c>
      <c r="AN63" s="135">
        <f>STDEV(AN47:AO61)</f>
        <v>4.5491833295128075</v>
      </c>
      <c r="AO63" s="30" t="s">
        <v>308</v>
      </c>
    </row>
  </sheetData>
  <sheetProtection/>
  <mergeCells count="11">
    <mergeCell ref="B8:B10"/>
    <mergeCell ref="C8:C10"/>
    <mergeCell ref="D8:D10"/>
    <mergeCell ref="E8:E10"/>
    <mergeCell ref="F8:F10"/>
    <mergeCell ref="G8:G10"/>
    <mergeCell ref="C1:T1"/>
    <mergeCell ref="H8:H10"/>
    <mergeCell ref="I8:AM8"/>
    <mergeCell ref="AN8:AN9"/>
    <mergeCell ref="AO8:AO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377" t="s">
        <v>6</v>
      </c>
      <c r="B1" s="377"/>
      <c r="C1" s="377"/>
      <c r="D1" s="377"/>
      <c r="E1" s="377"/>
    </row>
    <row r="2" spans="1:5" ht="23.25">
      <c r="A2" s="377" t="s">
        <v>13</v>
      </c>
      <c r="B2" s="377"/>
      <c r="C2" s="377"/>
      <c r="D2" s="377"/>
      <c r="E2" s="377"/>
    </row>
    <row r="3" spans="1:5" ht="23.25">
      <c r="A3" s="377" t="s">
        <v>14</v>
      </c>
      <c r="B3" s="377"/>
      <c r="C3" s="377"/>
      <c r="D3" s="377"/>
      <c r="E3" s="377"/>
    </row>
    <row r="4" spans="1:5" ht="23.25">
      <c r="A4" s="378"/>
      <c r="B4" s="378"/>
      <c r="C4" s="378"/>
      <c r="D4" s="378"/>
      <c r="E4" s="378"/>
    </row>
    <row r="5" spans="1:5" s="2" customFormat="1" ht="23.25">
      <c r="A5" s="379" t="s">
        <v>15</v>
      </c>
      <c r="B5" s="379" t="s">
        <v>16</v>
      </c>
      <c r="C5" s="379" t="s">
        <v>17</v>
      </c>
      <c r="D5" s="379" t="s">
        <v>18</v>
      </c>
      <c r="E5" s="380" t="s">
        <v>6</v>
      </c>
    </row>
    <row r="6" spans="1:5" s="3" customFormat="1" ht="23.25">
      <c r="A6" s="379"/>
      <c r="B6" s="379"/>
      <c r="C6" s="379"/>
      <c r="D6" s="379"/>
      <c r="E6" s="381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น้องปั้นฝัน</cp:lastModifiedBy>
  <cp:lastPrinted>2016-03-12T03:14:32Z</cp:lastPrinted>
  <dcterms:created xsi:type="dcterms:W3CDTF">2015-03-02T11:07:48Z</dcterms:created>
  <dcterms:modified xsi:type="dcterms:W3CDTF">2016-03-18T13:32:00Z</dcterms:modified>
  <cp:category/>
  <cp:version/>
  <cp:contentType/>
  <cp:contentStatus/>
</cp:coreProperties>
</file>