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เรียงทั้งหมด" sheetId="1" r:id="rId1"/>
    <sheet name="แยกเครือข่าย" sheetId="2" r:id="rId2"/>
    <sheet name="สรุปเครือข่าย" sheetId="3" r:id="rId3"/>
  </sheets>
  <definedNames/>
  <calcPr fullCalcOnLoad="1"/>
</workbook>
</file>

<file path=xl/sharedStrings.xml><?xml version="1.0" encoding="utf-8"?>
<sst xmlns="http://schemas.openxmlformats.org/spreadsheetml/2006/main" count="319" uniqueCount="117">
  <si>
    <t>ชื่อโรงเรียน</t>
  </si>
  <si>
    <t>อำเภอ/เขต</t>
  </si>
  <si>
    <t>ภาษาไทย</t>
  </si>
  <si>
    <t>จำนวนผู้เข้าสอบ</t>
  </si>
  <si>
    <t>คะแนนเฉลี่ย</t>
  </si>
  <si>
    <t>บ้านสามขามิตรภาพที่ 3</t>
  </si>
  <si>
    <t>เมืองมุกดาหาร</t>
  </si>
  <si>
    <t>แก้งโนนคำประชาสรรค์</t>
  </si>
  <si>
    <t>บ้านนาตะแบง1</t>
  </si>
  <si>
    <t>บ้านเหล่าคราม</t>
  </si>
  <si>
    <t>บ้านโคกขามเลียน</t>
  </si>
  <si>
    <t>บ้านป่งโพน</t>
  </si>
  <si>
    <t>บ้านโพนสวาง</t>
  </si>
  <si>
    <t>บ้านส้มป่อย "รอดนุกูล"</t>
  </si>
  <si>
    <t>บ้านป่งเปือย</t>
  </si>
  <si>
    <t>บ้านหนองหอยป่าหวาย</t>
  </si>
  <si>
    <t>บ้านหนองแวง</t>
  </si>
  <si>
    <t>ชุมชนโพนทราย</t>
  </si>
  <si>
    <t>คำฮีเบญจวิทย์</t>
  </si>
  <si>
    <t>มุกดาลัย</t>
  </si>
  <si>
    <t>คำแฮดประชาสรรค์</t>
  </si>
  <si>
    <t>นิคมคำสร้อย</t>
  </si>
  <si>
    <t>บำรุงพงศ์อุปถัมภ์</t>
  </si>
  <si>
    <t>คณะเทศบาลนครกรุงเทพ 3</t>
  </si>
  <si>
    <t>บ้านป่าเตย</t>
  </si>
  <si>
    <t>บ้านภูแผงม้า</t>
  </si>
  <si>
    <t>ป่งแดงวิทยาคม</t>
  </si>
  <si>
    <t>บ้านเหล่าหลวงเตาถ่าน</t>
  </si>
  <si>
    <t>นาสะเม็งวิทยา</t>
  </si>
  <si>
    <t>ดอนตาล</t>
  </si>
  <si>
    <t>นาหว้าประชาสรรค์</t>
  </si>
  <si>
    <t>บ้านบาก2</t>
  </si>
  <si>
    <t>ป่าไร่ป่าชาดวิทยา</t>
  </si>
  <si>
    <t>บ้านหนองเม็ก</t>
  </si>
  <si>
    <t>บ้านนาทาม</t>
  </si>
  <si>
    <t>บ้านโนนสวาท</t>
  </si>
  <si>
    <t>บ้านนาโพธิ์</t>
  </si>
  <si>
    <t>บ้านโคกหนองหล่ม</t>
  </si>
  <si>
    <t>บ้านเหล่าหมี</t>
  </si>
  <si>
    <t>สยามกลการ4</t>
  </si>
  <si>
    <t>บ้านกกตูม</t>
  </si>
  <si>
    <t>ดงหลวง</t>
  </si>
  <si>
    <t>บ้านแก้งนาง</t>
  </si>
  <si>
    <t>บ้านสานแว้</t>
  </si>
  <si>
    <t>บ้านชะโนด 2</t>
  </si>
  <si>
    <t>บ้านหนองยาง</t>
  </si>
  <si>
    <t>บ้านโสก</t>
  </si>
  <si>
    <t>บ้านฝั่งแดง</t>
  </si>
  <si>
    <t>ร่มเกล้า</t>
  </si>
  <si>
    <t>ชุมชนบ้านหนองบัว</t>
  </si>
  <si>
    <t>บ้านหนองเอี่ยนดง"ราษฎร์สงเคราะห์"</t>
  </si>
  <si>
    <t>คำชะอี</t>
  </si>
  <si>
    <t>ห้วยตาเปอะ</t>
  </si>
  <si>
    <t>บ้านโนนสังข์ศรี</t>
  </si>
  <si>
    <t>บ้านเหล่า</t>
  </si>
  <si>
    <t>บ้านตูมหวาน</t>
  </si>
  <si>
    <t>บ้านหนองเอี่ยน</t>
  </si>
  <si>
    <t>บ้านชะโนด 1</t>
  </si>
  <si>
    <t>หว้านใหญ่</t>
  </si>
  <si>
    <t>สมเด็จพระศรีนครินทราบรมราชชนนี84พรรษา</t>
  </si>
  <si>
    <t>บ้านขามป้อม</t>
  </si>
  <si>
    <t>ชุมชนบ้านบางทรายน้อย</t>
  </si>
  <si>
    <t>บ้านสองคอน</t>
  </si>
  <si>
    <t>บ้านโนนยาง</t>
  </si>
  <si>
    <t>หนองสูง</t>
  </si>
  <si>
    <t>บ้านงิ้ว</t>
  </si>
  <si>
    <t>บ้านบุ่ง</t>
  </si>
  <si>
    <t>อังกฤษ</t>
  </si>
  <si>
    <t>คณิต</t>
  </si>
  <si>
    <t>วิทย์</t>
  </si>
  <si>
    <t>ที่</t>
  </si>
  <si>
    <t>ระดับประเทศ</t>
  </si>
  <si>
    <t>ระดับเขตพื้นที่</t>
  </si>
  <si>
    <t>เทียบกับประเทศ</t>
  </si>
  <si>
    <t>เฉลี่ยทุกวิชาปี60</t>
  </si>
  <si>
    <t>คะแนนพัฒนา(+5)</t>
  </si>
  <si>
    <t xml:space="preserve">                 สีเหลือง หมายถึง ต่ำกว่าค่าเฉลี่ยระดับประเทศ แต่สูงกว่าเขตพื้นที่การศึกษา</t>
  </si>
  <si>
    <t xml:space="preserve">                 สีฟ้า  หมายถึง มีคะแนนพัฒนาแต่ยังไม่บรรลุเป้าหมายที่กำหนด (เพิ่มขึ้น 5 คะแนน)</t>
  </si>
  <si>
    <t>หมายเหตุ     สีเขียว หมายถึง ค่าเฉลี่ยสูงกว่าระดับประเทศ</t>
  </si>
  <si>
    <t>สรุปผลระดับเครือข่าย</t>
  </si>
  <si>
    <t>เครือข่าย</t>
  </si>
  <si>
    <t>นักเรียน</t>
  </si>
  <si>
    <t>คะแนนเฉลี่ยแต่ละรายวิชา</t>
  </si>
  <si>
    <t>รวมเฉลี่ย</t>
  </si>
  <si>
    <t>เข้าสอบ</t>
  </si>
  <si>
    <t>ทุกวิชา</t>
  </si>
  <si>
    <t>ภูผาเทิบพัฒนา</t>
  </si>
  <si>
    <t>ร่มกกชัยพัฒนา</t>
  </si>
  <si>
    <t>คำชะอีก้าวหน้า</t>
  </si>
  <si>
    <t>เมืองหนองสูง</t>
  </si>
  <si>
    <t xml:space="preserve">เมืองน้ำทิพย์ </t>
  </si>
  <si>
    <t>สะพานมิตรภาพ</t>
  </si>
  <si>
    <t>ภูสระดอกบัว</t>
  </si>
  <si>
    <t>ดงหลวงตอนบน</t>
  </si>
  <si>
    <t>คำสร้อย นาอุดม</t>
  </si>
  <si>
    <t>คำอาฮวน ดงเย็น</t>
  </si>
  <si>
    <t xml:space="preserve">ดงหลวง </t>
  </si>
  <si>
    <t xml:space="preserve">ดอนตาล </t>
  </si>
  <si>
    <t>ไตรมิตรนวพัฒน์</t>
  </si>
  <si>
    <t>คำชะอีศึกษาพัฒน์</t>
  </si>
  <si>
    <t>ธารบังอี่</t>
  </si>
  <si>
    <t>คีรีวงศึกษา</t>
  </si>
  <si>
    <t>คำสร้อยนาอุดม</t>
  </si>
  <si>
    <t>เมืองน้ำทิพย์</t>
  </si>
  <si>
    <t>คำอาฮวนดงเย็น</t>
  </si>
  <si>
    <t>เฉลี่ย</t>
  </si>
  <si>
    <t>เทียบ</t>
  </si>
  <si>
    <t>ประเทศ</t>
  </si>
  <si>
    <t>สำนักงานเขตพื้นที่การศึกษาประถมศึกษามุกดาหาร</t>
  </si>
  <si>
    <t>ผลการทดสอบทางการศึกษาแห่งชาติขั้นพื้นฐาน (O-NET) ชั้นมัธยมศึกษาปีที่ 3  ปีการศึกษา 2561</t>
  </si>
  <si>
    <t>ผลการทดสอบทางการศึกษาแห่งชาติขั้นพื้นฐาน ชั้นมัธยมศึกษาปีที่ 3 ปีการศึกษา 2561</t>
  </si>
  <si>
    <t>เฉลี่ยทุกวิชาปี61</t>
  </si>
  <si>
    <t>แก้วมุกดาหาร</t>
  </si>
  <si>
    <t xml:space="preserve">                 สีชมพู  หมายถึง มีคะแนนพัฒนาบรรลุเป้าหมายที่กำหนด (เพิ่มขึ้น 5 คะแนน)</t>
  </si>
  <si>
    <t xml:space="preserve">                                     สีชมพู  หมายถึง มีคะแนนพัฒนาบรรลุเป้าหมายที่กำหนด (เพิ่มขึ้น 5 คะแนน)</t>
  </si>
  <si>
    <t xml:space="preserve">                                    สีฟ้า  หมายถึง มีคะแนนพัฒนาแต่ยังไม่บรรลุเป้าหมายที่กำหนด (เพิ่มขึ้น 5 คะแนน)</t>
  </si>
  <si>
    <t xml:space="preserve">                       สีเหลือง หมายถึง ต่ำกว่าค่าเฉลี่ยระดับประเทศ แต่สูงกว่าเขตพื้นที่การศึกษา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</si>
</sst>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dd/mm/yyyy\ hh:mm"/>
    <numFmt numFmtId="204" formatCode="[$-10409]#,##0;\(#,##0\)"/>
    <numFmt numFmtId="205" formatCode="[$-10409]0.00"/>
    <numFmt numFmtId="206" formatCode="[$-10409]0.00;\(0.00\)"/>
    <numFmt numFmtId="207" formatCode="0.000"/>
    <numFmt numFmtId="208" formatCode="0.0"/>
    <numFmt numFmtId="209" formatCode="0.00000000000000"/>
    <numFmt numFmtId="210" formatCode="0.0000000"/>
    <numFmt numFmtId="211" formatCode="0.00000000"/>
    <numFmt numFmtId="212" formatCode="0.000000000"/>
    <numFmt numFmtId="213" formatCode="0.000000"/>
    <numFmt numFmtId="214" formatCode="0.00000"/>
    <numFmt numFmtId="215" formatCode="0.0000"/>
  </numFmts>
  <fonts count="77">
    <font>
      <sz val="10"/>
      <name val="Arial"/>
      <family val="0"/>
    </font>
    <font>
      <sz val="11"/>
      <name val="Arial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0"/>
      <name val="Angsana New"/>
      <family val="1"/>
    </font>
    <font>
      <b/>
      <sz val="10"/>
      <name val="Angsana New"/>
      <family val="1"/>
    </font>
    <font>
      <sz val="10"/>
      <color indexed="8"/>
      <name val="Angsana New"/>
      <family val="1"/>
    </font>
    <font>
      <b/>
      <sz val="11"/>
      <name val="Arial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0"/>
      <color indexed="8"/>
      <name val="TH SarabunPSK"/>
      <family val="2"/>
    </font>
    <font>
      <b/>
      <sz val="10"/>
      <name val="TH SarabunPSK"/>
      <family val="2"/>
    </font>
    <font>
      <b/>
      <sz val="10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sz val="18"/>
      <color indexed="13"/>
      <name val="Tahoma"/>
      <family val="2"/>
    </font>
    <font>
      <b/>
      <sz val="11"/>
      <color indexed="1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13"/>
      <name val="Tahoma"/>
      <family val="2"/>
    </font>
    <font>
      <b/>
      <sz val="13"/>
      <color indexed="13"/>
      <name val="Tahoma"/>
      <family val="2"/>
    </font>
    <font>
      <b/>
      <sz val="11"/>
      <color indexed="13"/>
      <name val="Tahoma"/>
      <family val="2"/>
    </font>
    <font>
      <sz val="10"/>
      <color indexed="53"/>
      <name val="Angsana New"/>
      <family val="1"/>
    </font>
    <font>
      <sz val="11"/>
      <color indexed="53"/>
      <name val="Arial"/>
      <family val="2"/>
    </font>
    <font>
      <sz val="11"/>
      <color indexed="53"/>
      <name val="TH SarabunPSK"/>
      <family val="2"/>
    </font>
    <font>
      <sz val="10"/>
      <color indexed="53"/>
      <name val="TH SarabunPSK"/>
      <family val="2"/>
    </font>
    <font>
      <b/>
      <sz val="11"/>
      <color indexed="53"/>
      <name val="TH SarabunPSK"/>
      <family val="2"/>
    </font>
    <font>
      <sz val="16"/>
      <color indexed="53"/>
      <name val="Angsana New"/>
      <family val="1"/>
    </font>
    <font>
      <b/>
      <sz val="16"/>
      <color indexed="53"/>
      <name val="TH SarabunPSK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0"/>
      <color rgb="FFFF0000"/>
      <name val="Angsana New"/>
      <family val="1"/>
    </font>
    <font>
      <sz val="11"/>
      <color rgb="FFFF0000"/>
      <name val="Arial"/>
      <family val="2"/>
    </font>
    <font>
      <sz val="16"/>
      <color theme="1" tint="0.04998999834060669"/>
      <name val="TH SarabunPSK"/>
      <family val="2"/>
    </font>
    <font>
      <sz val="11"/>
      <color rgb="FFFF0000"/>
      <name val="TH SarabunPSK"/>
      <family val="2"/>
    </font>
    <font>
      <sz val="10"/>
      <color rgb="FFFF0000"/>
      <name val="TH SarabunPSK"/>
      <family val="2"/>
    </font>
    <font>
      <b/>
      <sz val="11"/>
      <color rgb="FFFF0000"/>
      <name val="TH SarabunPSK"/>
      <family val="2"/>
    </font>
    <font>
      <sz val="16"/>
      <color rgb="FFFF0000"/>
      <name val="Angsana New"/>
      <family val="1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C00000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11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/>
    </xf>
    <xf numFmtId="4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66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34" borderId="10" xfId="0" applyFont="1" applyFill="1" applyBorder="1" applyAlignment="1" applyProtection="1">
      <alignment horizontal="center" vertical="top" wrapText="1" readingOrder="1"/>
      <protection locked="0"/>
    </xf>
    <xf numFmtId="0" fontId="6" fillId="35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6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10" xfId="0" applyFont="1" applyFill="1" applyBorder="1" applyAlignment="1" applyProtection="1">
      <alignment vertical="top" wrapText="1" readingOrder="1"/>
      <protection locked="0"/>
    </xf>
    <xf numFmtId="0" fontId="1" fillId="8" borderId="10" xfId="0" applyFont="1" applyFill="1" applyBorder="1" applyAlignment="1" applyProtection="1">
      <alignment vertical="top" wrapText="1"/>
      <protection locked="0"/>
    </xf>
    <xf numFmtId="0" fontId="8" fillId="34" borderId="10" xfId="0" applyFont="1" applyFill="1" applyBorder="1" applyAlignment="1" applyProtection="1">
      <alignment horizontal="center" vertical="top" wrapText="1" readingOrder="1"/>
      <protection locked="0"/>
    </xf>
    <xf numFmtId="0" fontId="1" fillId="8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 applyProtection="1">
      <alignment horizontal="center" vertical="center" wrapText="1" readingOrder="1"/>
      <protection locked="0"/>
    </xf>
    <xf numFmtId="0" fontId="8" fillId="35" borderId="10" xfId="0" applyFont="1" applyFill="1" applyBorder="1" applyAlignment="1" applyProtection="1">
      <alignment horizontal="center" vertical="top" wrapText="1" readingOrder="1"/>
      <protection locked="0"/>
    </xf>
    <xf numFmtId="0" fontId="1" fillId="36" borderId="10" xfId="0" applyFont="1" applyFill="1" applyBorder="1" applyAlignment="1">
      <alignment/>
    </xf>
    <xf numFmtId="2" fontId="68" fillId="36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8" fillId="0" borderId="0" xfId="0" applyFon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206" fontId="68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4" fillId="37" borderId="10" xfId="0" applyFont="1" applyFill="1" applyBorder="1" applyAlignment="1">
      <alignment/>
    </xf>
    <xf numFmtId="0" fontId="6" fillId="37" borderId="11" xfId="0" applyFont="1" applyFill="1" applyBorder="1" applyAlignment="1" applyProtection="1">
      <alignment horizontal="center" vertical="top" wrapText="1" readingOrder="1"/>
      <protection locked="0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4" fillId="8" borderId="10" xfId="0" applyFont="1" applyFill="1" applyBorder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 applyProtection="1">
      <alignment horizontal="center" vertical="top" wrapText="1" readingOrder="1"/>
      <protection locked="0"/>
    </xf>
    <xf numFmtId="3" fontId="8" fillId="35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10" fillId="38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vertical="top" wrapText="1" readingOrder="1"/>
      <protection locked="0"/>
    </xf>
    <xf numFmtId="204" fontId="8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206" fontId="8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206" fontId="68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 applyFill="1" applyBorder="1" applyAlignment="1">
      <alignment horizontal="center"/>
    </xf>
    <xf numFmtId="2" fontId="10" fillId="38" borderId="10" xfId="45" applyNumberFormat="1" applyFont="1" applyFill="1" applyBorder="1" applyAlignment="1">
      <alignment horizontal="center"/>
      <protection/>
    </xf>
    <xf numFmtId="2" fontId="10" fillId="38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1" fillId="39" borderId="10" xfId="0" applyNumberFormat="1" applyFont="1" applyFill="1" applyBorder="1" applyAlignment="1">
      <alignment/>
    </xf>
    <xf numFmtId="2" fontId="1" fillId="4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41" borderId="10" xfId="0" applyFill="1" applyBorder="1" applyAlignment="1">
      <alignment/>
    </xf>
    <xf numFmtId="2" fontId="0" fillId="41" borderId="10" xfId="0" applyNumberFormat="1" applyFill="1" applyBorder="1" applyAlignment="1">
      <alignment/>
    </xf>
    <xf numFmtId="206" fontId="68" fillId="41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06" fontId="68" fillId="38" borderId="10" xfId="0" applyNumberFormat="1" applyFont="1" applyFill="1" applyBorder="1" applyAlignment="1">
      <alignment/>
    </xf>
    <xf numFmtId="3" fontId="12" fillId="35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15" fillId="36" borderId="10" xfId="0" applyFont="1" applyFill="1" applyBorder="1" applyAlignment="1">
      <alignment/>
    </xf>
    <xf numFmtId="0" fontId="12" fillId="35" borderId="10" xfId="0" applyFont="1" applyFill="1" applyBorder="1" applyAlignment="1" applyProtection="1">
      <alignment horizontal="center" vertical="top" wrapText="1" readingOrder="1"/>
      <protection locked="0"/>
    </xf>
    <xf numFmtId="0" fontId="14" fillId="0" borderId="10" xfId="0" applyFont="1" applyBorder="1" applyAlignment="1">
      <alignment horizontal="center"/>
    </xf>
    <xf numFmtId="0" fontId="14" fillId="38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2" fontId="14" fillId="38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206" fontId="70" fillId="0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/>
    </xf>
    <xf numFmtId="2" fontId="15" fillId="4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04" fontId="16" fillId="37" borderId="10" xfId="0" applyNumberFormat="1" applyFont="1" applyFill="1" applyBorder="1" applyAlignment="1" applyProtection="1">
      <alignment horizontal="center" vertical="top" wrapText="1" readingOrder="1"/>
      <protection locked="0"/>
    </xf>
    <xf numFmtId="205" fontId="16" fillId="37" borderId="10" xfId="0" applyNumberFormat="1" applyFont="1" applyFill="1" applyBorder="1" applyAlignment="1" applyProtection="1">
      <alignment horizontal="center" vertical="top" wrapText="1" readingOrder="1"/>
      <protection locked="0"/>
    </xf>
    <xf numFmtId="2" fontId="14" fillId="0" borderId="10" xfId="0" applyNumberFormat="1" applyFont="1" applyBorder="1" applyAlignment="1">
      <alignment/>
    </xf>
    <xf numFmtId="0" fontId="14" fillId="41" borderId="10" xfId="0" applyFont="1" applyFill="1" applyBorder="1" applyAlignment="1">
      <alignment/>
    </xf>
    <xf numFmtId="206" fontId="70" fillId="38" borderId="10" xfId="0" applyNumberFormat="1" applyFont="1" applyFill="1" applyBorder="1" applyAlignment="1">
      <alignment/>
    </xf>
    <xf numFmtId="2" fontId="15" fillId="39" borderId="10" xfId="0" applyNumberFormat="1" applyFont="1" applyFill="1" applyBorder="1" applyAlignment="1">
      <alignment/>
    </xf>
    <xf numFmtId="2" fontId="14" fillId="41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06" fontId="70" fillId="41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2" fontId="15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1" fillId="0" borderId="0" xfId="0" applyFont="1" applyAlignment="1">
      <alignment/>
    </xf>
    <xf numFmtId="2" fontId="14" fillId="0" borderId="0" xfId="0" applyNumberFormat="1" applyFont="1" applyAlignment="1">
      <alignment/>
    </xf>
    <xf numFmtId="0" fontId="13" fillId="42" borderId="10" xfId="0" applyFont="1" applyFill="1" applyBorder="1" applyAlignment="1">
      <alignment horizontal="center"/>
    </xf>
    <xf numFmtId="2" fontId="13" fillId="42" borderId="10" xfId="0" applyNumberFormat="1" applyFont="1" applyFill="1" applyBorder="1" applyAlignment="1">
      <alignment horizontal="center"/>
    </xf>
    <xf numFmtId="2" fontId="13" fillId="42" borderId="10" xfId="45" applyNumberFormat="1" applyFont="1" applyFill="1" applyBorder="1" applyAlignment="1">
      <alignment horizontal="center"/>
      <protection/>
    </xf>
    <xf numFmtId="2" fontId="17" fillId="42" borderId="10" xfId="0" applyNumberFormat="1" applyFont="1" applyFill="1" applyBorder="1" applyAlignment="1">
      <alignment horizontal="center"/>
    </xf>
    <xf numFmtId="2" fontId="72" fillId="36" borderId="10" xfId="0" applyNumberFormat="1" applyFont="1" applyFill="1" applyBorder="1" applyAlignment="1">
      <alignment/>
    </xf>
    <xf numFmtId="2" fontId="13" fillId="36" borderId="10" xfId="0" applyNumberFormat="1" applyFont="1" applyFill="1" applyBorder="1" applyAlignment="1">
      <alignment/>
    </xf>
    <xf numFmtId="205" fontId="18" fillId="37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38" borderId="10" xfId="0" applyNumberFormat="1" applyFont="1" applyFill="1" applyBorder="1" applyAlignment="1">
      <alignment/>
    </xf>
    <xf numFmtId="206" fontId="72" fillId="0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204" fontId="14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7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04" fontId="9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205" fontId="9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204" fontId="20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73" fillId="0" borderId="0" xfId="0" applyFont="1" applyAlignment="1">
      <alignment/>
    </xf>
    <xf numFmtId="0" fontId="22" fillId="0" borderId="0" xfId="0" applyFont="1" applyFill="1" applyAlignment="1">
      <alignment/>
    </xf>
    <xf numFmtId="0" fontId="74" fillId="11" borderId="10" xfId="0" applyFont="1" applyFill="1" applyBorder="1" applyAlignment="1">
      <alignment horizontal="center"/>
    </xf>
    <xf numFmtId="3" fontId="21" fillId="43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11" borderId="10" xfId="0" applyFont="1" applyFill="1" applyBorder="1" applyAlignment="1">
      <alignment horizontal="center"/>
    </xf>
    <xf numFmtId="2" fontId="2" fillId="11" borderId="10" xfId="0" applyNumberFormat="1" applyFont="1" applyFill="1" applyBorder="1" applyAlignment="1">
      <alignment horizontal="center"/>
    </xf>
    <xf numFmtId="2" fontId="2" fillId="11" borderId="10" xfId="45" applyNumberFormat="1" applyFont="1" applyFill="1" applyBorder="1" applyAlignment="1">
      <alignment horizontal="center"/>
      <protection/>
    </xf>
    <xf numFmtId="0" fontId="19" fillId="11" borderId="10" xfId="0" applyFont="1" applyFill="1" applyBorder="1" applyAlignment="1">
      <alignment/>
    </xf>
    <xf numFmtId="0" fontId="3" fillId="43" borderId="10" xfId="0" applyFont="1" applyFill="1" applyBorder="1" applyAlignment="1" applyProtection="1">
      <alignment horizontal="center" vertical="top" wrapText="1" readingOrder="1"/>
      <protection locked="0"/>
    </xf>
    <xf numFmtId="2" fontId="75" fillId="11" borderId="10" xfId="0" applyNumberFormat="1" applyFont="1" applyFill="1" applyBorder="1" applyAlignment="1">
      <alignment horizontal="center"/>
    </xf>
    <xf numFmtId="205" fontId="9" fillId="41" borderId="10" xfId="0" applyNumberFormat="1" applyFont="1" applyFill="1" applyBorder="1" applyAlignment="1" applyProtection="1">
      <alignment horizontal="center" vertical="top" wrapText="1" readingOrder="1"/>
      <protection locked="0"/>
    </xf>
    <xf numFmtId="205" fontId="9" fillId="38" borderId="10" xfId="0" applyNumberFormat="1" applyFont="1" applyFill="1" applyBorder="1" applyAlignment="1" applyProtection="1">
      <alignment horizontal="center" vertical="top" wrapText="1" readingOrder="1"/>
      <protection locked="0"/>
    </xf>
    <xf numFmtId="2" fontId="20" fillId="0" borderId="10" xfId="0" applyNumberFormat="1" applyFont="1" applyFill="1" applyBorder="1" applyAlignment="1">
      <alignment horizontal="center"/>
    </xf>
    <xf numFmtId="2" fontId="76" fillId="11" borderId="10" xfId="0" applyNumberFormat="1" applyFont="1" applyFill="1" applyBorder="1" applyAlignment="1">
      <alignment horizontal="center"/>
    </xf>
    <xf numFmtId="205" fontId="76" fillId="41" borderId="10" xfId="0" applyNumberFormat="1" applyFont="1" applyFill="1" applyBorder="1" applyAlignment="1" applyProtection="1">
      <alignment horizontal="center" vertical="top" wrapText="1" readingOrder="1"/>
      <protection locked="0"/>
    </xf>
    <xf numFmtId="205" fontId="76" fillId="38" borderId="10" xfId="0" applyNumberFormat="1" applyFont="1" applyFill="1" applyBorder="1" applyAlignment="1" applyProtection="1">
      <alignment horizontal="center" vertical="top" wrapText="1" readingOrder="1"/>
      <protection locked="0"/>
    </xf>
    <xf numFmtId="205" fontId="76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206" fontId="76" fillId="0" borderId="10" xfId="0" applyNumberFormat="1" applyFont="1" applyFill="1" applyBorder="1" applyAlignment="1">
      <alignment horizontal="center"/>
    </xf>
    <xf numFmtId="1" fontId="69" fillId="0" borderId="10" xfId="0" applyNumberFormat="1" applyFont="1" applyFill="1" applyBorder="1" applyAlignment="1">
      <alignment horizontal="center"/>
    </xf>
    <xf numFmtId="2" fontId="24" fillId="38" borderId="10" xfId="0" applyNumberFormat="1" applyFont="1" applyFill="1" applyBorder="1" applyAlignment="1">
      <alignment horizontal="center"/>
    </xf>
    <xf numFmtId="0" fontId="68" fillId="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4" borderId="10" xfId="0" applyFont="1" applyFill="1" applyBorder="1" applyAlignment="1" applyProtection="1">
      <alignment horizontal="center" vertical="top" wrapText="1" readingOrder="1"/>
      <protection locked="0"/>
    </xf>
    <xf numFmtId="0" fontId="8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67" fillId="8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0" fontId="6" fillId="34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495ED"/>
      <rgbColor rgb="00C7D9F9"/>
      <rgbColor rgb="00D3D3D3"/>
      <rgbColor rgb="00696969"/>
      <rgbColor rgb="00E6EEF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tabSelected="1" zoomScalePageLayoutView="0" workbookViewId="0" topLeftCell="A31">
      <selection activeCell="N60" sqref="N60"/>
    </sheetView>
  </sheetViews>
  <sheetFormatPr defaultColWidth="8.7109375" defaultRowHeight="12.75"/>
  <cols>
    <col min="1" max="1" width="3.421875" style="21" customWidth="1"/>
    <col min="2" max="2" width="18.57421875" style="21" customWidth="1"/>
    <col min="3" max="3" width="11.7109375" style="21" customWidth="1"/>
    <col min="4" max="4" width="9.57421875" style="21" customWidth="1"/>
    <col min="5" max="5" width="8.421875" style="34" customWidth="1"/>
    <col min="6" max="6" width="7.28125" style="21" customWidth="1"/>
    <col min="7" max="8" width="7.57421875" style="21" customWidth="1"/>
    <col min="9" max="9" width="7.8515625" style="35" customWidth="1"/>
    <col min="10" max="10" width="8.421875" style="21" customWidth="1"/>
    <col min="11" max="11" width="8.140625" style="21" customWidth="1"/>
    <col min="12" max="12" width="7.57421875" style="21" customWidth="1"/>
    <col min="13" max="14" width="8.7109375" style="21" customWidth="1"/>
    <col min="15" max="15" width="7.57421875" style="56" customWidth="1"/>
    <col min="16" max="16384" width="8.7109375" style="21" customWidth="1"/>
  </cols>
  <sheetData>
    <row r="1" spans="1:12" s="58" customFormat="1" ht="15">
      <c r="A1" s="153" t="s">
        <v>109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">
      <c r="A2" s="153" t="s">
        <v>108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4" spans="1:15" ht="15" customHeight="1">
      <c r="A4" s="156" t="s">
        <v>70</v>
      </c>
      <c r="B4" s="155" t="s">
        <v>0</v>
      </c>
      <c r="C4" s="155" t="s">
        <v>1</v>
      </c>
      <c r="D4" s="154" t="s">
        <v>3</v>
      </c>
      <c r="E4" s="22" t="s">
        <v>2</v>
      </c>
      <c r="F4" s="23" t="s">
        <v>68</v>
      </c>
      <c r="G4" s="23" t="s">
        <v>69</v>
      </c>
      <c r="H4" s="23" t="s">
        <v>67</v>
      </c>
      <c r="I4" s="151" t="s">
        <v>111</v>
      </c>
      <c r="J4" s="152" t="s">
        <v>73</v>
      </c>
      <c r="K4" s="151" t="s">
        <v>74</v>
      </c>
      <c r="L4" s="152" t="s">
        <v>75</v>
      </c>
      <c r="O4" s="62"/>
    </row>
    <row r="5" spans="1:15" ht="37.5" customHeight="1">
      <c r="A5" s="156"/>
      <c r="B5" s="155"/>
      <c r="C5" s="155"/>
      <c r="D5" s="154"/>
      <c r="E5" s="24" t="s">
        <v>4</v>
      </c>
      <c r="F5" s="24" t="s">
        <v>4</v>
      </c>
      <c r="G5" s="24" t="s">
        <v>4</v>
      </c>
      <c r="H5" s="24" t="s">
        <v>4</v>
      </c>
      <c r="I5" s="151"/>
      <c r="J5" s="152"/>
      <c r="K5" s="151"/>
      <c r="L5" s="152"/>
      <c r="O5" s="63"/>
    </row>
    <row r="6" spans="1:15" ht="20.25" customHeight="1">
      <c r="A6" s="25"/>
      <c r="B6" s="26" t="s">
        <v>71</v>
      </c>
      <c r="C6" s="26"/>
      <c r="D6" s="48">
        <v>645323</v>
      </c>
      <c r="E6" s="49">
        <v>54.42</v>
      </c>
      <c r="F6" s="66">
        <v>30.04</v>
      </c>
      <c r="G6" s="65">
        <v>36.1</v>
      </c>
      <c r="H6" s="49">
        <v>29.45</v>
      </c>
      <c r="I6" s="150">
        <f>AVERAGE(E6:H6)</f>
        <v>37.5025</v>
      </c>
      <c r="J6" s="28"/>
      <c r="K6" s="29">
        <v>34.31</v>
      </c>
      <c r="L6" s="28"/>
      <c r="O6" s="64"/>
    </row>
    <row r="7" spans="1:15" ht="18.75" customHeight="1">
      <c r="A7" s="25"/>
      <c r="B7" s="26" t="s">
        <v>72</v>
      </c>
      <c r="C7" s="26"/>
      <c r="D7" s="27">
        <v>834</v>
      </c>
      <c r="E7" s="49">
        <v>49.68</v>
      </c>
      <c r="F7" s="49">
        <v>24.85</v>
      </c>
      <c r="G7" s="65">
        <v>33.93</v>
      </c>
      <c r="H7" s="66">
        <v>25.7</v>
      </c>
      <c r="I7" s="150">
        <f>AVERAGE(E7:H7)</f>
        <v>33.54</v>
      </c>
      <c r="J7" s="29">
        <f>I7-I6</f>
        <v>-3.9624999999999986</v>
      </c>
      <c r="K7" s="29">
        <v>30.05</v>
      </c>
      <c r="L7" s="30">
        <f aca="true" t="shared" si="0" ref="L7:L62">I7-K7</f>
        <v>3.4899999999999984</v>
      </c>
      <c r="O7" s="64"/>
    </row>
    <row r="8" spans="1:15" ht="16.5" customHeight="1">
      <c r="A8" s="33">
        <v>1</v>
      </c>
      <c r="B8" s="59" t="s">
        <v>33</v>
      </c>
      <c r="C8" s="59" t="s">
        <v>29</v>
      </c>
      <c r="D8" s="71">
        <v>3</v>
      </c>
      <c r="E8" s="72">
        <v>59.33</v>
      </c>
      <c r="F8" s="72">
        <v>49.33</v>
      </c>
      <c r="G8" s="72">
        <v>39.33</v>
      </c>
      <c r="H8" s="59">
        <v>20.67</v>
      </c>
      <c r="I8" s="74">
        <f>AVERAGE(E8:H8)</f>
        <v>42.165000000000006</v>
      </c>
      <c r="J8" s="31">
        <f>I8-37.5</f>
        <v>4.665000000000006</v>
      </c>
      <c r="K8" s="31">
        <v>29.73</v>
      </c>
      <c r="L8" s="68">
        <f t="shared" si="0"/>
        <v>12.435000000000006</v>
      </c>
      <c r="O8" s="60"/>
    </row>
    <row r="9" spans="1:15" ht="16.5" customHeight="1">
      <c r="A9" s="33">
        <v>2</v>
      </c>
      <c r="B9" s="59" t="s">
        <v>38</v>
      </c>
      <c r="C9" s="59" t="s">
        <v>29</v>
      </c>
      <c r="D9" s="71">
        <v>8</v>
      </c>
      <c r="E9" s="72">
        <v>62.25</v>
      </c>
      <c r="F9" s="73">
        <v>32.5</v>
      </c>
      <c r="G9" s="73">
        <v>41.5</v>
      </c>
      <c r="H9" s="59">
        <v>24.75</v>
      </c>
      <c r="I9" s="74">
        <f>AVERAGE(E9:H9)</f>
        <v>40.25</v>
      </c>
      <c r="J9" s="31">
        <f>I9-37.5</f>
        <v>2.75</v>
      </c>
      <c r="K9" s="31">
        <v>33.71</v>
      </c>
      <c r="L9" s="68">
        <f t="shared" si="0"/>
        <v>6.539999999999999</v>
      </c>
      <c r="O9" s="60"/>
    </row>
    <row r="10" spans="1:15" ht="12" customHeight="1">
      <c r="A10" s="33">
        <v>3</v>
      </c>
      <c r="B10" s="59" t="s">
        <v>37</v>
      </c>
      <c r="C10" s="59" t="s">
        <v>29</v>
      </c>
      <c r="D10" s="71">
        <v>10</v>
      </c>
      <c r="E10" s="73">
        <v>60.2</v>
      </c>
      <c r="F10" s="73">
        <v>35.2</v>
      </c>
      <c r="G10" s="73">
        <v>37.8</v>
      </c>
      <c r="H10" s="76">
        <v>26</v>
      </c>
      <c r="I10" s="74">
        <f aca="true" t="shared" si="1" ref="I10:I62">AVERAGE(E10:H10)</f>
        <v>39.8</v>
      </c>
      <c r="J10" s="31">
        <f aca="true" t="shared" si="2" ref="J10:J62">I10-37.5</f>
        <v>2.299999999999997</v>
      </c>
      <c r="K10" s="31">
        <v>32.5</v>
      </c>
      <c r="L10" s="68">
        <f t="shared" si="0"/>
        <v>7.299999999999997</v>
      </c>
      <c r="O10" s="60"/>
    </row>
    <row r="11" spans="1:15" ht="12" customHeight="1">
      <c r="A11" s="33">
        <v>4</v>
      </c>
      <c r="B11" s="59" t="s">
        <v>35</v>
      </c>
      <c r="C11" s="59" t="s">
        <v>29</v>
      </c>
      <c r="D11" s="71">
        <v>8</v>
      </c>
      <c r="E11" s="72">
        <v>59.38</v>
      </c>
      <c r="F11" s="73">
        <v>30.5</v>
      </c>
      <c r="G11" s="73">
        <v>42.5</v>
      </c>
      <c r="H11" s="77">
        <v>25.5</v>
      </c>
      <c r="I11" s="74">
        <f t="shared" si="1"/>
        <v>39.47</v>
      </c>
      <c r="J11" s="31">
        <f t="shared" si="2"/>
        <v>1.9699999999999989</v>
      </c>
      <c r="K11" s="31">
        <v>34.46</v>
      </c>
      <c r="L11" s="68">
        <f t="shared" si="0"/>
        <v>5.009999999999998</v>
      </c>
      <c r="O11" s="60"/>
    </row>
    <row r="12" spans="1:15" ht="12" customHeight="1">
      <c r="A12" s="33">
        <v>5</v>
      </c>
      <c r="B12" s="59" t="s">
        <v>65</v>
      </c>
      <c r="C12" s="59" t="s">
        <v>64</v>
      </c>
      <c r="D12" s="71">
        <v>4</v>
      </c>
      <c r="E12" s="72">
        <v>65.75</v>
      </c>
      <c r="F12" s="70">
        <v>22</v>
      </c>
      <c r="G12" s="73">
        <v>44</v>
      </c>
      <c r="H12" s="77">
        <v>25.5</v>
      </c>
      <c r="I12" s="74">
        <f t="shared" si="1"/>
        <v>39.3125</v>
      </c>
      <c r="J12" s="31">
        <f t="shared" si="2"/>
        <v>1.8125</v>
      </c>
      <c r="K12" s="31">
        <v>32</v>
      </c>
      <c r="L12" s="68">
        <f t="shared" si="0"/>
        <v>7.3125</v>
      </c>
      <c r="O12" s="60"/>
    </row>
    <row r="13" spans="1:15" ht="12" customHeight="1">
      <c r="A13" s="33">
        <v>6</v>
      </c>
      <c r="B13" s="59" t="s">
        <v>52</v>
      </c>
      <c r="C13" s="59" t="s">
        <v>51</v>
      </c>
      <c r="D13" s="71">
        <v>14</v>
      </c>
      <c r="E13" s="72">
        <v>55.07</v>
      </c>
      <c r="F13" s="72">
        <v>33.14</v>
      </c>
      <c r="G13" s="72">
        <v>41.57</v>
      </c>
      <c r="H13" s="75">
        <v>26.71</v>
      </c>
      <c r="I13" s="74">
        <f t="shared" si="1"/>
        <v>39.1225</v>
      </c>
      <c r="J13" s="31">
        <f t="shared" si="2"/>
        <v>1.6225000000000023</v>
      </c>
      <c r="K13" s="31">
        <v>32.23</v>
      </c>
      <c r="L13" s="68">
        <f t="shared" si="0"/>
        <v>6.892500000000005</v>
      </c>
      <c r="O13" s="60"/>
    </row>
    <row r="14" spans="1:15" ht="12" customHeight="1">
      <c r="A14" s="33">
        <v>7</v>
      </c>
      <c r="B14" s="59" t="s">
        <v>50</v>
      </c>
      <c r="C14" s="59" t="s">
        <v>51</v>
      </c>
      <c r="D14" s="71">
        <v>10</v>
      </c>
      <c r="E14" s="73">
        <v>60.4</v>
      </c>
      <c r="F14" s="73">
        <v>31.6</v>
      </c>
      <c r="G14" s="73">
        <v>40.2</v>
      </c>
      <c r="H14" s="70">
        <v>23.6</v>
      </c>
      <c r="I14" s="74">
        <f t="shared" si="1"/>
        <v>38.949999999999996</v>
      </c>
      <c r="J14" s="31">
        <f t="shared" si="2"/>
        <v>1.4499999999999957</v>
      </c>
      <c r="K14" s="31">
        <v>35.06</v>
      </c>
      <c r="L14" s="69">
        <f t="shared" si="0"/>
        <v>3.8899999999999935</v>
      </c>
      <c r="O14" s="60"/>
    </row>
    <row r="15" spans="1:15" ht="12" customHeight="1">
      <c r="A15" s="33">
        <v>8</v>
      </c>
      <c r="B15" s="59" t="s">
        <v>30</v>
      </c>
      <c r="C15" s="59" t="s">
        <v>29</v>
      </c>
      <c r="D15" s="71">
        <v>11</v>
      </c>
      <c r="E15" s="72">
        <v>56.18</v>
      </c>
      <c r="F15" s="75">
        <v>29.45</v>
      </c>
      <c r="G15" s="72">
        <v>37.45</v>
      </c>
      <c r="H15" s="75">
        <v>28.55</v>
      </c>
      <c r="I15" s="74">
        <f t="shared" si="1"/>
        <v>37.9075</v>
      </c>
      <c r="J15" s="31">
        <f t="shared" si="2"/>
        <v>0.40749999999999886</v>
      </c>
      <c r="K15" s="31">
        <v>30.11</v>
      </c>
      <c r="L15" s="68">
        <f t="shared" si="0"/>
        <v>7.797499999999999</v>
      </c>
      <c r="O15" s="60"/>
    </row>
    <row r="16" spans="1:15" ht="12" customHeight="1">
      <c r="A16" s="33">
        <v>9</v>
      </c>
      <c r="B16" s="59" t="s">
        <v>39</v>
      </c>
      <c r="C16" s="59" t="s">
        <v>29</v>
      </c>
      <c r="D16" s="71">
        <v>13</v>
      </c>
      <c r="E16" s="72">
        <v>59.15</v>
      </c>
      <c r="F16" s="75">
        <v>26.77</v>
      </c>
      <c r="G16" s="72">
        <v>38.46</v>
      </c>
      <c r="H16" s="75">
        <v>26.77</v>
      </c>
      <c r="I16" s="74">
        <f t="shared" si="1"/>
        <v>37.7875</v>
      </c>
      <c r="J16" s="31">
        <f t="shared" si="2"/>
        <v>0.2875000000000014</v>
      </c>
      <c r="K16" s="31">
        <v>28.39</v>
      </c>
      <c r="L16" s="68">
        <f t="shared" si="0"/>
        <v>9.3975</v>
      </c>
      <c r="O16" s="60"/>
    </row>
    <row r="17" spans="1:15" ht="12" customHeight="1">
      <c r="A17" s="33">
        <v>10</v>
      </c>
      <c r="B17" s="59" t="s">
        <v>5</v>
      </c>
      <c r="C17" s="59" t="s">
        <v>6</v>
      </c>
      <c r="D17" s="71">
        <v>16</v>
      </c>
      <c r="E17" s="72">
        <v>55.06</v>
      </c>
      <c r="F17" s="76">
        <v>26</v>
      </c>
      <c r="G17" s="72">
        <v>38.88</v>
      </c>
      <c r="H17" s="76">
        <v>27.5</v>
      </c>
      <c r="I17" s="79">
        <f t="shared" si="1"/>
        <v>36.86</v>
      </c>
      <c r="J17" s="31">
        <f t="shared" si="2"/>
        <v>-0.6400000000000006</v>
      </c>
      <c r="K17" s="31">
        <v>32.89</v>
      </c>
      <c r="L17" s="69">
        <f t="shared" si="0"/>
        <v>3.969999999999999</v>
      </c>
      <c r="O17" s="60"/>
    </row>
    <row r="18" spans="1:15" ht="12" customHeight="1">
      <c r="A18" s="33">
        <v>11</v>
      </c>
      <c r="B18" s="59" t="s">
        <v>25</v>
      </c>
      <c r="C18" s="59" t="s">
        <v>21</v>
      </c>
      <c r="D18" s="71">
        <v>11</v>
      </c>
      <c r="E18" s="72">
        <v>55.27</v>
      </c>
      <c r="F18" s="76">
        <v>28</v>
      </c>
      <c r="G18" s="72">
        <v>38.18</v>
      </c>
      <c r="H18" s="75">
        <v>25.82</v>
      </c>
      <c r="I18" s="79">
        <f t="shared" si="1"/>
        <v>36.8175</v>
      </c>
      <c r="J18" s="31">
        <f t="shared" si="2"/>
        <v>-0.6824999999999974</v>
      </c>
      <c r="K18" s="31">
        <v>29.21</v>
      </c>
      <c r="L18" s="68">
        <f t="shared" si="0"/>
        <v>7.607500000000002</v>
      </c>
      <c r="O18" s="60"/>
    </row>
    <row r="19" spans="1:15" ht="12" customHeight="1">
      <c r="A19" s="33">
        <v>12</v>
      </c>
      <c r="B19" s="59" t="s">
        <v>61</v>
      </c>
      <c r="C19" s="59" t="s">
        <v>58</v>
      </c>
      <c r="D19" s="71">
        <v>5</v>
      </c>
      <c r="E19" s="73">
        <v>58.6</v>
      </c>
      <c r="F19" s="76">
        <v>28</v>
      </c>
      <c r="G19" s="77">
        <v>33.6</v>
      </c>
      <c r="H19" s="77">
        <v>25.2</v>
      </c>
      <c r="I19" s="79">
        <f t="shared" si="1"/>
        <v>36.349999999999994</v>
      </c>
      <c r="J19" s="31">
        <f t="shared" si="2"/>
        <v>-1.1500000000000057</v>
      </c>
      <c r="K19" s="31">
        <v>32.5</v>
      </c>
      <c r="L19" s="69">
        <f t="shared" si="0"/>
        <v>3.8499999999999943</v>
      </c>
      <c r="O19" s="60"/>
    </row>
    <row r="20" spans="1:15" ht="12" customHeight="1">
      <c r="A20" s="33">
        <v>13</v>
      </c>
      <c r="B20" s="59" t="s">
        <v>7</v>
      </c>
      <c r="C20" s="59" t="s">
        <v>6</v>
      </c>
      <c r="D20" s="71">
        <v>11</v>
      </c>
      <c r="E20" s="75">
        <v>51.27</v>
      </c>
      <c r="F20" s="75">
        <v>25.45</v>
      </c>
      <c r="G20" s="72">
        <v>41.45</v>
      </c>
      <c r="H20" s="75">
        <v>26.91</v>
      </c>
      <c r="I20" s="79">
        <f t="shared" si="1"/>
        <v>36.27</v>
      </c>
      <c r="J20" s="31">
        <f t="shared" si="2"/>
        <v>-1.2299999999999969</v>
      </c>
      <c r="K20" s="31">
        <v>30.25</v>
      </c>
      <c r="L20" s="68">
        <f t="shared" si="0"/>
        <v>6.020000000000003</v>
      </c>
      <c r="O20" s="60"/>
    </row>
    <row r="21" spans="1:15" ht="12" customHeight="1">
      <c r="A21" s="33">
        <v>14</v>
      </c>
      <c r="B21" s="59" t="s">
        <v>10</v>
      </c>
      <c r="C21" s="59" t="s">
        <v>6</v>
      </c>
      <c r="D21" s="71">
        <v>8</v>
      </c>
      <c r="E21" s="75">
        <v>52.88</v>
      </c>
      <c r="F21" s="70">
        <v>24</v>
      </c>
      <c r="G21" s="72">
        <v>39.75</v>
      </c>
      <c r="H21" s="75">
        <v>28.25</v>
      </c>
      <c r="I21" s="79">
        <f t="shared" si="1"/>
        <v>36.22</v>
      </c>
      <c r="J21" s="31">
        <f t="shared" si="2"/>
        <v>-1.2800000000000011</v>
      </c>
      <c r="K21" s="31">
        <v>29.34</v>
      </c>
      <c r="L21" s="68">
        <f t="shared" si="0"/>
        <v>6.879999999999999</v>
      </c>
      <c r="O21" s="60"/>
    </row>
    <row r="22" spans="1:15" ht="12" customHeight="1">
      <c r="A22" s="33">
        <v>15</v>
      </c>
      <c r="B22" s="59" t="s">
        <v>60</v>
      </c>
      <c r="C22" s="59" t="s">
        <v>58</v>
      </c>
      <c r="D22" s="71">
        <v>6</v>
      </c>
      <c r="E22" s="75">
        <v>53.83</v>
      </c>
      <c r="F22" s="72">
        <v>30.67</v>
      </c>
      <c r="G22" s="72">
        <v>36.33</v>
      </c>
      <c r="H22" s="70">
        <v>24</v>
      </c>
      <c r="I22" s="79">
        <f t="shared" si="1"/>
        <v>36.207499999999996</v>
      </c>
      <c r="J22" s="31">
        <f t="shared" si="2"/>
        <v>-1.292500000000004</v>
      </c>
      <c r="K22" s="31">
        <v>32.04</v>
      </c>
      <c r="L22" s="69">
        <f t="shared" si="0"/>
        <v>4.167499999999997</v>
      </c>
      <c r="O22" s="60"/>
    </row>
    <row r="23" spans="1:15" ht="12" customHeight="1">
      <c r="A23" s="33">
        <v>16</v>
      </c>
      <c r="B23" s="59" t="s">
        <v>43</v>
      </c>
      <c r="C23" s="59" t="s">
        <v>41</v>
      </c>
      <c r="D23" s="71">
        <v>17</v>
      </c>
      <c r="E23" s="75">
        <v>53.47</v>
      </c>
      <c r="F23" s="75">
        <v>27.29</v>
      </c>
      <c r="G23" s="72">
        <v>39.53</v>
      </c>
      <c r="H23" s="59">
        <v>24.24</v>
      </c>
      <c r="I23" s="79">
        <f t="shared" si="1"/>
        <v>36.1325</v>
      </c>
      <c r="J23" s="31">
        <f t="shared" si="2"/>
        <v>-1.3674999999999997</v>
      </c>
      <c r="K23" s="32">
        <v>31.09</v>
      </c>
      <c r="L23" s="68">
        <f t="shared" si="0"/>
        <v>5.0425</v>
      </c>
      <c r="O23" s="60"/>
    </row>
    <row r="24" spans="1:15" ht="12" customHeight="1">
      <c r="A24" s="33">
        <v>17</v>
      </c>
      <c r="B24" s="59" t="s">
        <v>42</v>
      </c>
      <c r="C24" s="59" t="s">
        <v>41</v>
      </c>
      <c r="D24" s="71">
        <v>22</v>
      </c>
      <c r="E24" s="75">
        <v>52.27</v>
      </c>
      <c r="F24" s="75">
        <v>25.45</v>
      </c>
      <c r="G24" s="72">
        <v>38.91</v>
      </c>
      <c r="H24" s="75">
        <v>27.27</v>
      </c>
      <c r="I24" s="79">
        <f t="shared" si="1"/>
        <v>35.975</v>
      </c>
      <c r="J24" s="31">
        <v>-1.52</v>
      </c>
      <c r="K24" s="31">
        <v>26.57</v>
      </c>
      <c r="L24" s="68">
        <f t="shared" si="0"/>
        <v>9.405000000000001</v>
      </c>
      <c r="O24" s="60"/>
    </row>
    <row r="25" spans="1:15" ht="12" customHeight="1">
      <c r="A25" s="33">
        <v>18</v>
      </c>
      <c r="B25" s="59" t="s">
        <v>26</v>
      </c>
      <c r="C25" s="59" t="s">
        <v>21</v>
      </c>
      <c r="D25" s="71">
        <v>9</v>
      </c>
      <c r="E25" s="75">
        <v>52.78</v>
      </c>
      <c r="F25" s="75">
        <v>25.78</v>
      </c>
      <c r="G25" s="72">
        <v>38.44</v>
      </c>
      <c r="H25" s="59">
        <v>24.67</v>
      </c>
      <c r="I25" s="79">
        <f t="shared" si="1"/>
        <v>35.417500000000004</v>
      </c>
      <c r="J25" s="31">
        <f t="shared" si="2"/>
        <v>-2.082499999999996</v>
      </c>
      <c r="K25" s="31">
        <v>29.09</v>
      </c>
      <c r="L25" s="68">
        <f t="shared" si="0"/>
        <v>6.327500000000004</v>
      </c>
      <c r="O25" s="60"/>
    </row>
    <row r="26" spans="1:15" ht="12" customHeight="1">
      <c r="A26" s="33">
        <v>19</v>
      </c>
      <c r="B26" s="59" t="s">
        <v>11</v>
      </c>
      <c r="C26" s="59" t="s">
        <v>6</v>
      </c>
      <c r="D26" s="71">
        <v>2</v>
      </c>
      <c r="E26" s="73">
        <v>54.5</v>
      </c>
      <c r="F26" s="73">
        <v>38</v>
      </c>
      <c r="G26" s="70">
        <v>26</v>
      </c>
      <c r="H26" s="70">
        <v>23</v>
      </c>
      <c r="I26" s="79">
        <f t="shared" si="1"/>
        <v>35.375</v>
      </c>
      <c r="J26" s="31">
        <v>-2.12</v>
      </c>
      <c r="K26" s="31">
        <v>27.93</v>
      </c>
      <c r="L26" s="68">
        <f t="shared" si="0"/>
        <v>7.445</v>
      </c>
      <c r="O26" s="60"/>
    </row>
    <row r="27" spans="1:15" ht="12" customHeight="1">
      <c r="A27" s="33">
        <v>20</v>
      </c>
      <c r="B27" s="59" t="s">
        <v>44</v>
      </c>
      <c r="C27" s="59" t="s">
        <v>41</v>
      </c>
      <c r="D27" s="71">
        <v>25</v>
      </c>
      <c r="E27" s="76">
        <v>54.4</v>
      </c>
      <c r="F27" s="59">
        <v>23.36</v>
      </c>
      <c r="G27" s="72">
        <v>37.84</v>
      </c>
      <c r="H27" s="59">
        <v>24.96</v>
      </c>
      <c r="I27" s="79">
        <f t="shared" si="1"/>
        <v>35.14</v>
      </c>
      <c r="J27" s="31">
        <f t="shared" si="2"/>
        <v>-2.3599999999999994</v>
      </c>
      <c r="K27" s="31">
        <v>30.51</v>
      </c>
      <c r="L27" s="69">
        <f t="shared" si="0"/>
        <v>4.629999999999999</v>
      </c>
      <c r="O27" s="60"/>
    </row>
    <row r="28" spans="1:15" ht="12" customHeight="1">
      <c r="A28" s="33">
        <v>21</v>
      </c>
      <c r="B28" s="59" t="s">
        <v>24</v>
      </c>
      <c r="C28" s="59" t="s">
        <v>21</v>
      </c>
      <c r="D28" s="71">
        <v>16</v>
      </c>
      <c r="E28" s="75">
        <v>49.88</v>
      </c>
      <c r="F28" s="76">
        <v>28.5</v>
      </c>
      <c r="G28" s="72">
        <v>36.38</v>
      </c>
      <c r="H28" s="70">
        <v>24.5</v>
      </c>
      <c r="I28" s="79">
        <f t="shared" si="1"/>
        <v>34.815</v>
      </c>
      <c r="J28" s="31">
        <v>-2.68</v>
      </c>
      <c r="K28" s="31">
        <v>30.33</v>
      </c>
      <c r="L28" s="69">
        <f t="shared" si="0"/>
        <v>4.484999999999999</v>
      </c>
      <c r="O28" s="60"/>
    </row>
    <row r="29" spans="1:15" ht="12" customHeight="1">
      <c r="A29" s="33">
        <v>22</v>
      </c>
      <c r="B29" s="59" t="s">
        <v>15</v>
      </c>
      <c r="C29" s="59" t="s">
        <v>6</v>
      </c>
      <c r="D29" s="71">
        <v>10</v>
      </c>
      <c r="E29" s="76">
        <v>54.3</v>
      </c>
      <c r="F29" s="70">
        <v>24.4</v>
      </c>
      <c r="G29" s="76">
        <v>35.2</v>
      </c>
      <c r="H29" s="70">
        <v>24</v>
      </c>
      <c r="I29" s="79">
        <f t="shared" si="1"/>
        <v>34.474999999999994</v>
      </c>
      <c r="J29" s="31">
        <v>-3.02</v>
      </c>
      <c r="K29" s="31">
        <v>32.75</v>
      </c>
      <c r="L29" s="69">
        <v>1.73</v>
      </c>
      <c r="O29" s="60"/>
    </row>
    <row r="30" spans="1:15" ht="12" customHeight="1">
      <c r="A30" s="33">
        <v>23</v>
      </c>
      <c r="B30" s="59" t="s">
        <v>23</v>
      </c>
      <c r="C30" s="59" t="s">
        <v>21</v>
      </c>
      <c r="D30" s="71">
        <v>6</v>
      </c>
      <c r="E30" s="76">
        <v>51.5</v>
      </c>
      <c r="F30" s="59">
        <v>24.67</v>
      </c>
      <c r="G30" s="75">
        <v>35.33</v>
      </c>
      <c r="H30" s="75">
        <v>26.33</v>
      </c>
      <c r="I30" s="79">
        <f t="shared" si="1"/>
        <v>34.457499999999996</v>
      </c>
      <c r="J30" s="31">
        <f t="shared" si="2"/>
        <v>-3.042500000000004</v>
      </c>
      <c r="K30" s="31">
        <v>26</v>
      </c>
      <c r="L30" s="68">
        <f t="shared" si="0"/>
        <v>8.457499999999996</v>
      </c>
      <c r="O30" s="60"/>
    </row>
    <row r="31" spans="1:15" ht="12" customHeight="1">
      <c r="A31" s="33">
        <v>24</v>
      </c>
      <c r="B31" s="59" t="s">
        <v>49</v>
      </c>
      <c r="C31" s="59" t="s">
        <v>41</v>
      </c>
      <c r="D31" s="71">
        <v>20</v>
      </c>
      <c r="E31" s="73">
        <v>55.2</v>
      </c>
      <c r="F31" s="70">
        <v>22.6</v>
      </c>
      <c r="G31" s="77">
        <v>32.9</v>
      </c>
      <c r="H31" s="76">
        <v>26.4</v>
      </c>
      <c r="I31" s="79">
        <f t="shared" si="1"/>
        <v>34.275000000000006</v>
      </c>
      <c r="J31" s="31">
        <f t="shared" si="2"/>
        <v>-3.2249999999999943</v>
      </c>
      <c r="K31" s="31">
        <v>33.81</v>
      </c>
      <c r="L31" s="69">
        <f t="shared" si="0"/>
        <v>0.4650000000000034</v>
      </c>
      <c r="O31" s="60"/>
    </row>
    <row r="32" spans="1:15" ht="12" customHeight="1">
      <c r="A32" s="33">
        <v>25</v>
      </c>
      <c r="B32" s="59" t="s">
        <v>31</v>
      </c>
      <c r="C32" s="59" t="s">
        <v>29</v>
      </c>
      <c r="D32" s="71">
        <v>8</v>
      </c>
      <c r="E32" s="75">
        <v>52.13</v>
      </c>
      <c r="F32" s="70">
        <v>19</v>
      </c>
      <c r="G32" s="75">
        <v>34.25</v>
      </c>
      <c r="H32" s="72">
        <v>30.25</v>
      </c>
      <c r="I32" s="79">
        <f t="shared" si="1"/>
        <v>33.9075</v>
      </c>
      <c r="J32" s="31">
        <f t="shared" si="2"/>
        <v>-3.592500000000001</v>
      </c>
      <c r="K32" s="31">
        <v>29.32</v>
      </c>
      <c r="L32" s="69">
        <f t="shared" si="0"/>
        <v>4.587499999999999</v>
      </c>
      <c r="O32" s="60"/>
    </row>
    <row r="33" spans="1:15" ht="12" customHeight="1">
      <c r="A33" s="33">
        <v>26</v>
      </c>
      <c r="B33" s="59" t="s">
        <v>36</v>
      </c>
      <c r="C33" s="59" t="s">
        <v>29</v>
      </c>
      <c r="D33" s="71">
        <v>17</v>
      </c>
      <c r="E33" s="75">
        <v>50.59</v>
      </c>
      <c r="F33" s="75">
        <v>26.35</v>
      </c>
      <c r="G33" s="78">
        <v>32.71</v>
      </c>
      <c r="H33" s="78">
        <v>25.41</v>
      </c>
      <c r="I33" s="79">
        <f t="shared" si="1"/>
        <v>33.765</v>
      </c>
      <c r="J33" s="31">
        <v>-3.73</v>
      </c>
      <c r="K33" s="31">
        <v>36.47</v>
      </c>
      <c r="L33" s="67">
        <v>-2.7</v>
      </c>
      <c r="O33" s="60"/>
    </row>
    <row r="34" spans="1:15" ht="12" customHeight="1">
      <c r="A34" s="33">
        <v>27</v>
      </c>
      <c r="B34" s="59" t="s">
        <v>40</v>
      </c>
      <c r="C34" s="59" t="s">
        <v>41</v>
      </c>
      <c r="D34" s="71">
        <v>11</v>
      </c>
      <c r="E34" s="75">
        <v>52.18</v>
      </c>
      <c r="F34" s="75">
        <v>26.91</v>
      </c>
      <c r="G34" s="59">
        <v>29.27</v>
      </c>
      <c r="H34" s="75">
        <v>26.36</v>
      </c>
      <c r="I34" s="79">
        <f t="shared" si="1"/>
        <v>33.68</v>
      </c>
      <c r="J34" s="31">
        <f t="shared" si="2"/>
        <v>-3.8200000000000003</v>
      </c>
      <c r="K34" s="31">
        <v>36.21</v>
      </c>
      <c r="L34" s="67">
        <f t="shared" si="0"/>
        <v>-2.530000000000001</v>
      </c>
      <c r="O34" s="60"/>
    </row>
    <row r="35" spans="1:15" ht="12" customHeight="1">
      <c r="A35" s="33">
        <v>28</v>
      </c>
      <c r="B35" s="59" t="s">
        <v>19</v>
      </c>
      <c r="C35" s="59" t="s">
        <v>6</v>
      </c>
      <c r="D35" s="71">
        <v>106</v>
      </c>
      <c r="E35" s="75">
        <v>50.51</v>
      </c>
      <c r="F35" s="59">
        <v>24.15</v>
      </c>
      <c r="G35" s="76">
        <v>34</v>
      </c>
      <c r="H35" s="78">
        <v>25.38</v>
      </c>
      <c r="I35" s="38">
        <f t="shared" si="1"/>
        <v>33.51</v>
      </c>
      <c r="J35" s="31">
        <f t="shared" si="2"/>
        <v>-3.990000000000002</v>
      </c>
      <c r="K35" s="31">
        <v>30.48</v>
      </c>
      <c r="L35" s="69">
        <f t="shared" si="0"/>
        <v>3.0299999999999976</v>
      </c>
      <c r="O35" s="60"/>
    </row>
    <row r="36" spans="1:15" ht="12" customHeight="1">
      <c r="A36" s="33">
        <v>29</v>
      </c>
      <c r="B36" s="59" t="s">
        <v>22</v>
      </c>
      <c r="C36" s="59" t="s">
        <v>21</v>
      </c>
      <c r="D36" s="71">
        <v>42</v>
      </c>
      <c r="E36" s="75">
        <v>51.88</v>
      </c>
      <c r="F36" s="59">
        <v>23.05</v>
      </c>
      <c r="G36" s="78">
        <v>32.95</v>
      </c>
      <c r="H36" s="75">
        <v>26.05</v>
      </c>
      <c r="I36" s="38">
        <f t="shared" si="1"/>
        <v>33.4825</v>
      </c>
      <c r="J36" s="31">
        <f t="shared" si="2"/>
        <v>-4.017499999999998</v>
      </c>
      <c r="K36" s="31">
        <v>31.86</v>
      </c>
      <c r="L36" s="69">
        <f t="shared" si="0"/>
        <v>1.6225000000000023</v>
      </c>
      <c r="O36" s="60"/>
    </row>
    <row r="37" spans="1:15" ht="12" customHeight="1">
      <c r="A37" s="33">
        <v>30</v>
      </c>
      <c r="B37" s="59" t="s">
        <v>27</v>
      </c>
      <c r="C37" s="59" t="s">
        <v>21</v>
      </c>
      <c r="D37" s="71">
        <v>7</v>
      </c>
      <c r="E37" s="59">
        <v>47.86</v>
      </c>
      <c r="F37" s="59">
        <v>24.57</v>
      </c>
      <c r="G37" s="76">
        <v>34</v>
      </c>
      <c r="H37" s="75">
        <v>27.14</v>
      </c>
      <c r="I37" s="38">
        <f t="shared" si="1"/>
        <v>33.3925</v>
      </c>
      <c r="J37" s="31">
        <f t="shared" si="2"/>
        <v>-4.107500000000002</v>
      </c>
      <c r="K37" s="31">
        <v>29.67</v>
      </c>
      <c r="L37" s="69">
        <f t="shared" si="0"/>
        <v>3.7224999999999966</v>
      </c>
      <c r="O37" s="60"/>
    </row>
    <row r="38" spans="1:15" ht="12" customHeight="1">
      <c r="A38" s="33">
        <v>31</v>
      </c>
      <c r="B38" s="59" t="s">
        <v>54</v>
      </c>
      <c r="C38" s="59" t="s">
        <v>51</v>
      </c>
      <c r="D38" s="71">
        <v>14</v>
      </c>
      <c r="E38" s="75">
        <v>51.36</v>
      </c>
      <c r="F38" s="59">
        <v>23.71</v>
      </c>
      <c r="G38" s="78">
        <v>32.43</v>
      </c>
      <c r="H38" s="78">
        <v>25.29</v>
      </c>
      <c r="I38" s="38">
        <f t="shared" si="1"/>
        <v>33.1975</v>
      </c>
      <c r="J38" s="31">
        <f t="shared" si="2"/>
        <v>-4.302500000000002</v>
      </c>
      <c r="K38" s="31">
        <v>30.08</v>
      </c>
      <c r="L38" s="69">
        <f t="shared" si="0"/>
        <v>3.1174999999999997</v>
      </c>
      <c r="O38" s="60"/>
    </row>
    <row r="39" spans="1:15" ht="12" customHeight="1">
      <c r="A39" s="33">
        <v>32</v>
      </c>
      <c r="B39" s="59" t="s">
        <v>48</v>
      </c>
      <c r="C39" s="59" t="s">
        <v>41</v>
      </c>
      <c r="D39" s="71">
        <v>34</v>
      </c>
      <c r="E39" s="59">
        <v>48.24</v>
      </c>
      <c r="F39" s="75">
        <v>25.06</v>
      </c>
      <c r="G39" s="78">
        <v>33.65</v>
      </c>
      <c r="H39" s="59">
        <v>24.35</v>
      </c>
      <c r="I39" s="38">
        <f t="shared" si="1"/>
        <v>32.824999999999996</v>
      </c>
      <c r="J39" s="31">
        <v>-4.67</v>
      </c>
      <c r="K39" s="31">
        <v>27.42</v>
      </c>
      <c r="L39" s="68">
        <v>5.41</v>
      </c>
      <c r="O39" s="60"/>
    </row>
    <row r="40" spans="1:15" ht="12" customHeight="1">
      <c r="A40" s="33">
        <v>33</v>
      </c>
      <c r="B40" s="59" t="s">
        <v>14</v>
      </c>
      <c r="C40" s="59" t="s">
        <v>6</v>
      </c>
      <c r="D40" s="71">
        <v>10</v>
      </c>
      <c r="E40" s="70">
        <v>46.7</v>
      </c>
      <c r="F40" s="76">
        <v>27.2</v>
      </c>
      <c r="G40" s="77">
        <v>32.6</v>
      </c>
      <c r="H40" s="70">
        <v>24.4</v>
      </c>
      <c r="I40" s="38">
        <f t="shared" si="1"/>
        <v>32.725</v>
      </c>
      <c r="J40" s="31">
        <v>-4.77</v>
      </c>
      <c r="K40" s="31">
        <v>28.85</v>
      </c>
      <c r="L40" s="69">
        <f t="shared" si="0"/>
        <v>3.875</v>
      </c>
      <c r="O40" s="60"/>
    </row>
    <row r="41" spans="1:15" ht="12" customHeight="1">
      <c r="A41" s="33">
        <v>34</v>
      </c>
      <c r="B41" s="59" t="s">
        <v>32</v>
      </c>
      <c r="C41" s="59" t="s">
        <v>29</v>
      </c>
      <c r="D41" s="71">
        <v>17</v>
      </c>
      <c r="E41" s="59">
        <v>48.53</v>
      </c>
      <c r="F41" s="59">
        <v>21.41</v>
      </c>
      <c r="G41" s="75">
        <v>34.59</v>
      </c>
      <c r="H41" s="75">
        <v>26.24</v>
      </c>
      <c r="I41" s="38">
        <f t="shared" si="1"/>
        <v>32.6925</v>
      </c>
      <c r="J41" s="31">
        <f t="shared" si="2"/>
        <v>-4.807499999999997</v>
      </c>
      <c r="K41" s="31">
        <v>31.62</v>
      </c>
      <c r="L41" s="69">
        <f t="shared" si="0"/>
        <v>1.0725000000000016</v>
      </c>
      <c r="O41" s="60"/>
    </row>
    <row r="42" spans="1:15" ht="12" customHeight="1">
      <c r="A42" s="33">
        <v>35</v>
      </c>
      <c r="B42" s="59" t="s">
        <v>45</v>
      </c>
      <c r="C42" s="59" t="s">
        <v>41</v>
      </c>
      <c r="D42" s="71">
        <v>24</v>
      </c>
      <c r="E42" s="59">
        <v>48.75</v>
      </c>
      <c r="F42" s="59">
        <v>22.67</v>
      </c>
      <c r="G42" s="78">
        <v>32.83</v>
      </c>
      <c r="H42" s="76">
        <v>26.5</v>
      </c>
      <c r="I42" s="38">
        <f t="shared" si="1"/>
        <v>32.6875</v>
      </c>
      <c r="J42" s="31">
        <f t="shared" si="2"/>
        <v>-4.8125</v>
      </c>
      <c r="K42" s="31">
        <v>27.82</v>
      </c>
      <c r="L42" s="69">
        <f t="shared" si="0"/>
        <v>4.8675</v>
      </c>
      <c r="O42" s="60"/>
    </row>
    <row r="43" spans="1:15" ht="12" customHeight="1">
      <c r="A43" s="33">
        <v>36</v>
      </c>
      <c r="B43" s="59" t="s">
        <v>8</v>
      </c>
      <c r="C43" s="59" t="s">
        <v>6</v>
      </c>
      <c r="D43" s="71">
        <v>17</v>
      </c>
      <c r="E43" s="70">
        <v>48</v>
      </c>
      <c r="F43" s="75">
        <v>25.88</v>
      </c>
      <c r="G43" s="59">
        <v>27.18</v>
      </c>
      <c r="H43" s="75">
        <v>28.71</v>
      </c>
      <c r="I43" s="38">
        <f t="shared" si="1"/>
        <v>32.4425</v>
      </c>
      <c r="J43" s="31">
        <f t="shared" si="2"/>
        <v>-5.057499999999997</v>
      </c>
      <c r="K43" s="31">
        <v>29.83</v>
      </c>
      <c r="L43" s="69">
        <f t="shared" si="0"/>
        <v>2.6125000000000043</v>
      </c>
      <c r="O43" s="60"/>
    </row>
    <row r="44" spans="1:15" ht="12" customHeight="1">
      <c r="A44" s="33">
        <v>37</v>
      </c>
      <c r="B44" s="59" t="s">
        <v>28</v>
      </c>
      <c r="C44" s="59" t="s">
        <v>29</v>
      </c>
      <c r="D44" s="71">
        <v>20</v>
      </c>
      <c r="E44" s="70">
        <v>46.5</v>
      </c>
      <c r="F44" s="76">
        <v>25.2</v>
      </c>
      <c r="G44" s="77">
        <v>32.7</v>
      </c>
      <c r="H44" s="77">
        <v>25.1</v>
      </c>
      <c r="I44" s="38">
        <f t="shared" si="1"/>
        <v>32.375</v>
      </c>
      <c r="J44" s="31">
        <v>-5.12</v>
      </c>
      <c r="K44" s="31">
        <v>26.58</v>
      </c>
      <c r="L44" s="68">
        <f t="shared" si="0"/>
        <v>5.795000000000002</v>
      </c>
      <c r="O44" s="60"/>
    </row>
    <row r="45" spans="1:15" ht="12" customHeight="1">
      <c r="A45" s="33">
        <v>38</v>
      </c>
      <c r="B45" s="59" t="s">
        <v>53</v>
      </c>
      <c r="C45" s="59" t="s">
        <v>51</v>
      </c>
      <c r="D45" s="71">
        <v>15</v>
      </c>
      <c r="E45" s="76">
        <v>51</v>
      </c>
      <c r="F45" s="59">
        <v>22.13</v>
      </c>
      <c r="G45" s="78">
        <v>26.93</v>
      </c>
      <c r="H45" s="75">
        <v>28.27</v>
      </c>
      <c r="I45" s="38">
        <f t="shared" si="1"/>
        <v>32.0825</v>
      </c>
      <c r="J45" s="31">
        <f t="shared" si="2"/>
        <v>-5.417499999999997</v>
      </c>
      <c r="K45" s="31">
        <v>28.73</v>
      </c>
      <c r="L45" s="69">
        <f t="shared" si="0"/>
        <v>3.3525000000000027</v>
      </c>
      <c r="O45" s="60"/>
    </row>
    <row r="46" spans="1:15" ht="12" customHeight="1">
      <c r="A46" s="33">
        <v>39</v>
      </c>
      <c r="B46" s="59" t="s">
        <v>57</v>
      </c>
      <c r="C46" s="59" t="s">
        <v>58</v>
      </c>
      <c r="D46" s="71">
        <v>12</v>
      </c>
      <c r="E46" s="59">
        <v>43.92</v>
      </c>
      <c r="F46" s="75">
        <v>26.67</v>
      </c>
      <c r="G46" s="77">
        <v>32</v>
      </c>
      <c r="H46" s="78">
        <v>25.67</v>
      </c>
      <c r="I46" s="38">
        <f t="shared" si="1"/>
        <v>32.065</v>
      </c>
      <c r="J46" s="31">
        <v>-5.43</v>
      </c>
      <c r="K46" s="31">
        <v>30.6</v>
      </c>
      <c r="L46" s="69">
        <f t="shared" si="0"/>
        <v>1.4649999999999963</v>
      </c>
      <c r="O46" s="60"/>
    </row>
    <row r="47" spans="1:15" ht="12" customHeight="1">
      <c r="A47" s="33">
        <v>40</v>
      </c>
      <c r="B47" s="59" t="s">
        <v>34</v>
      </c>
      <c r="C47" s="59" t="s">
        <v>29</v>
      </c>
      <c r="D47" s="71">
        <v>14</v>
      </c>
      <c r="E47" s="59">
        <v>45.21</v>
      </c>
      <c r="F47" s="75">
        <v>24.86</v>
      </c>
      <c r="G47" s="77">
        <v>32.43</v>
      </c>
      <c r="H47" s="78">
        <v>25.14</v>
      </c>
      <c r="I47" s="38">
        <f t="shared" si="1"/>
        <v>31.91</v>
      </c>
      <c r="J47" s="31">
        <f t="shared" si="2"/>
        <v>-5.59</v>
      </c>
      <c r="K47" s="31">
        <v>30.06</v>
      </c>
      <c r="L47" s="69">
        <f t="shared" si="0"/>
        <v>1.8500000000000014</v>
      </c>
      <c r="O47" s="60"/>
    </row>
    <row r="48" spans="1:15" ht="12" customHeight="1">
      <c r="A48" s="33">
        <v>41</v>
      </c>
      <c r="B48" s="59" t="s">
        <v>56</v>
      </c>
      <c r="C48" s="59" t="s">
        <v>51</v>
      </c>
      <c r="D48" s="71">
        <v>9</v>
      </c>
      <c r="E48" s="59">
        <v>45.44</v>
      </c>
      <c r="F48" s="70">
        <v>24</v>
      </c>
      <c r="G48" s="77">
        <v>32.22</v>
      </c>
      <c r="H48" s="78">
        <v>25.33</v>
      </c>
      <c r="I48" s="38">
        <f t="shared" si="1"/>
        <v>31.7475</v>
      </c>
      <c r="J48" s="31">
        <f t="shared" si="2"/>
        <v>-5.752500000000001</v>
      </c>
      <c r="K48" s="31">
        <v>29.33</v>
      </c>
      <c r="L48" s="69">
        <f t="shared" si="0"/>
        <v>2.4175000000000004</v>
      </c>
      <c r="O48" s="60"/>
    </row>
    <row r="49" spans="1:15" ht="12" customHeight="1">
      <c r="A49" s="33">
        <v>42</v>
      </c>
      <c r="B49" s="59" t="s">
        <v>59</v>
      </c>
      <c r="C49" s="59" t="s">
        <v>58</v>
      </c>
      <c r="D49" s="71">
        <v>10</v>
      </c>
      <c r="E49" s="70">
        <v>49.4</v>
      </c>
      <c r="F49" s="70">
        <v>22.4</v>
      </c>
      <c r="G49" s="77">
        <v>31</v>
      </c>
      <c r="H49" s="70">
        <v>23.8</v>
      </c>
      <c r="I49" s="38">
        <f t="shared" si="1"/>
        <v>31.65</v>
      </c>
      <c r="J49" s="31">
        <f t="shared" si="2"/>
        <v>-5.850000000000001</v>
      </c>
      <c r="K49" s="31">
        <v>31.13</v>
      </c>
      <c r="L49" s="69">
        <f t="shared" si="0"/>
        <v>0.5199999999999996</v>
      </c>
      <c r="O49" s="60"/>
    </row>
    <row r="50" spans="1:15" ht="12" customHeight="1">
      <c r="A50" s="33">
        <v>43</v>
      </c>
      <c r="B50" s="59" t="s">
        <v>13</v>
      </c>
      <c r="C50" s="59" t="s">
        <v>6</v>
      </c>
      <c r="D50" s="71">
        <v>25</v>
      </c>
      <c r="E50" s="59">
        <v>43.56</v>
      </c>
      <c r="F50" s="59">
        <v>21.92</v>
      </c>
      <c r="G50" s="77">
        <v>32.32</v>
      </c>
      <c r="H50" s="75">
        <v>28.72</v>
      </c>
      <c r="I50" s="38">
        <f t="shared" si="1"/>
        <v>31.630000000000003</v>
      </c>
      <c r="J50" s="31">
        <f t="shared" si="2"/>
        <v>-5.869999999999997</v>
      </c>
      <c r="K50" s="31">
        <v>28.52</v>
      </c>
      <c r="L50" s="69">
        <f t="shared" si="0"/>
        <v>3.110000000000003</v>
      </c>
      <c r="O50" s="60"/>
    </row>
    <row r="51" spans="1:15" ht="12" customHeight="1">
      <c r="A51" s="33">
        <v>44</v>
      </c>
      <c r="B51" s="59" t="s">
        <v>18</v>
      </c>
      <c r="C51" s="59" t="s">
        <v>6</v>
      </c>
      <c r="D51" s="71">
        <v>16</v>
      </c>
      <c r="E51" s="59">
        <v>48.25</v>
      </c>
      <c r="F51" s="70">
        <v>22</v>
      </c>
      <c r="G51" s="77">
        <v>31.5</v>
      </c>
      <c r="H51" s="70">
        <v>23.75</v>
      </c>
      <c r="I51" s="38">
        <f t="shared" si="1"/>
        <v>31.375</v>
      </c>
      <c r="J51" s="31">
        <v>-6.12</v>
      </c>
      <c r="K51" s="31">
        <v>28.53</v>
      </c>
      <c r="L51" s="69">
        <f t="shared" si="0"/>
        <v>2.844999999999999</v>
      </c>
      <c r="O51" s="60"/>
    </row>
    <row r="52" spans="1:15" ht="12" customHeight="1">
      <c r="A52" s="33">
        <v>45</v>
      </c>
      <c r="B52" s="59" t="s">
        <v>20</v>
      </c>
      <c r="C52" s="59" t="s">
        <v>21</v>
      </c>
      <c r="D52" s="71">
        <v>13</v>
      </c>
      <c r="E52" s="59">
        <v>42.46</v>
      </c>
      <c r="F52" s="59">
        <v>24.31</v>
      </c>
      <c r="G52" s="77">
        <v>33.5</v>
      </c>
      <c r="H52" s="59">
        <v>24.83</v>
      </c>
      <c r="I52" s="38">
        <f t="shared" si="1"/>
        <v>31.275</v>
      </c>
      <c r="J52" s="31">
        <v>-6.22</v>
      </c>
      <c r="K52" s="31">
        <v>30.06</v>
      </c>
      <c r="L52" s="69">
        <f t="shared" si="0"/>
        <v>1.2149999999999999</v>
      </c>
      <c r="O52" s="60"/>
    </row>
    <row r="53" spans="1:15" ht="12" customHeight="1">
      <c r="A53" s="33">
        <v>46</v>
      </c>
      <c r="B53" s="59" t="s">
        <v>55</v>
      </c>
      <c r="C53" s="59" t="s">
        <v>51</v>
      </c>
      <c r="D53" s="71">
        <v>9</v>
      </c>
      <c r="E53" s="59">
        <v>44.89</v>
      </c>
      <c r="F53" s="75">
        <v>25.78</v>
      </c>
      <c r="G53" s="59">
        <v>28.67</v>
      </c>
      <c r="H53" s="78">
        <v>25.56</v>
      </c>
      <c r="I53" s="38">
        <f t="shared" si="1"/>
        <v>31.225</v>
      </c>
      <c r="J53" s="31">
        <v>-6.27</v>
      </c>
      <c r="K53" s="31">
        <v>28.53</v>
      </c>
      <c r="L53" s="69">
        <f t="shared" si="0"/>
        <v>2.6950000000000003</v>
      </c>
      <c r="O53" s="60"/>
    </row>
    <row r="54" spans="1:15" ht="12" customHeight="1">
      <c r="A54" s="33">
        <v>47</v>
      </c>
      <c r="B54" s="59" t="s">
        <v>16</v>
      </c>
      <c r="C54" s="59" t="s">
        <v>6</v>
      </c>
      <c r="D54" s="71">
        <v>13</v>
      </c>
      <c r="E54" s="59">
        <v>40.69</v>
      </c>
      <c r="F54" s="59">
        <v>23.69</v>
      </c>
      <c r="G54" s="78">
        <v>33.85</v>
      </c>
      <c r="H54" s="75">
        <v>25.85</v>
      </c>
      <c r="I54" s="38">
        <f t="shared" si="1"/>
        <v>31.019999999999996</v>
      </c>
      <c r="J54" s="31">
        <f t="shared" si="2"/>
        <v>-6.480000000000004</v>
      </c>
      <c r="K54" s="31">
        <v>29.68</v>
      </c>
      <c r="L54" s="69">
        <f t="shared" si="0"/>
        <v>1.3399999999999963</v>
      </c>
      <c r="O54" s="60"/>
    </row>
    <row r="55" spans="1:15" ht="12" customHeight="1">
      <c r="A55" s="33">
        <v>48</v>
      </c>
      <c r="B55" s="59" t="s">
        <v>12</v>
      </c>
      <c r="C55" s="59" t="s">
        <v>6</v>
      </c>
      <c r="D55" s="71">
        <v>8</v>
      </c>
      <c r="E55" s="59">
        <v>42.88</v>
      </c>
      <c r="F55" s="70">
        <v>21</v>
      </c>
      <c r="G55" s="77">
        <v>33.5</v>
      </c>
      <c r="H55" s="70">
        <v>24</v>
      </c>
      <c r="I55" s="38">
        <f t="shared" si="1"/>
        <v>30.345</v>
      </c>
      <c r="J55" s="31">
        <v>-7.15</v>
      </c>
      <c r="K55" s="31">
        <v>28.86</v>
      </c>
      <c r="L55" s="69">
        <f t="shared" si="0"/>
        <v>1.4849999999999994</v>
      </c>
      <c r="O55" s="60"/>
    </row>
    <row r="56" spans="1:15" ht="12" customHeight="1">
      <c r="A56" s="33">
        <v>49</v>
      </c>
      <c r="B56" s="59" t="s">
        <v>46</v>
      </c>
      <c r="C56" s="59" t="s">
        <v>41</v>
      </c>
      <c r="D56" s="71">
        <v>17</v>
      </c>
      <c r="E56" s="59">
        <v>41.65</v>
      </c>
      <c r="F56" s="59">
        <v>22.82</v>
      </c>
      <c r="G56" s="59">
        <v>27.65</v>
      </c>
      <c r="H56" s="75">
        <v>26.24</v>
      </c>
      <c r="I56" s="38">
        <f t="shared" si="1"/>
        <v>29.59</v>
      </c>
      <c r="J56" s="31">
        <f t="shared" si="2"/>
        <v>-7.91</v>
      </c>
      <c r="K56" s="31">
        <v>27.41</v>
      </c>
      <c r="L56" s="69">
        <f t="shared" si="0"/>
        <v>2.1799999999999997</v>
      </c>
      <c r="O56" s="60"/>
    </row>
    <row r="57" spans="1:15" ht="12" customHeight="1">
      <c r="A57" s="33">
        <v>50</v>
      </c>
      <c r="B57" s="59" t="s">
        <v>62</v>
      </c>
      <c r="C57" s="59" t="s">
        <v>58</v>
      </c>
      <c r="D57" s="71">
        <v>10</v>
      </c>
      <c r="E57" s="70">
        <v>44.3</v>
      </c>
      <c r="F57" s="70">
        <v>20.8</v>
      </c>
      <c r="G57" s="70">
        <v>29.4</v>
      </c>
      <c r="H57" s="70">
        <v>23.8</v>
      </c>
      <c r="I57" s="38">
        <f t="shared" si="1"/>
        <v>29.575</v>
      </c>
      <c r="J57" s="31">
        <v>-7.92</v>
      </c>
      <c r="K57" s="31">
        <v>30.25</v>
      </c>
      <c r="L57" s="67">
        <v>-0.67</v>
      </c>
      <c r="O57" s="60"/>
    </row>
    <row r="58" spans="1:15" ht="12" customHeight="1">
      <c r="A58" s="33">
        <v>51</v>
      </c>
      <c r="B58" s="59" t="s">
        <v>66</v>
      </c>
      <c r="C58" s="59" t="s">
        <v>64</v>
      </c>
      <c r="D58" s="71">
        <v>10</v>
      </c>
      <c r="E58" s="70">
        <v>39.2</v>
      </c>
      <c r="F58" s="70">
        <v>22.4</v>
      </c>
      <c r="G58" s="70">
        <v>29.4</v>
      </c>
      <c r="H58" s="76">
        <v>26.6</v>
      </c>
      <c r="I58" s="38">
        <f t="shared" si="1"/>
        <v>29.4</v>
      </c>
      <c r="J58" s="31">
        <f t="shared" si="2"/>
        <v>-8.100000000000001</v>
      </c>
      <c r="K58" s="31">
        <v>30.88</v>
      </c>
      <c r="L58" s="67">
        <f t="shared" si="0"/>
        <v>-1.4800000000000004</v>
      </c>
      <c r="O58" s="60"/>
    </row>
    <row r="59" spans="1:15" ht="12" customHeight="1">
      <c r="A59" s="33">
        <v>52</v>
      </c>
      <c r="B59" s="59" t="s">
        <v>47</v>
      </c>
      <c r="C59" s="59" t="s">
        <v>41</v>
      </c>
      <c r="D59" s="71">
        <v>33</v>
      </c>
      <c r="E59" s="59">
        <v>40.18</v>
      </c>
      <c r="F59" s="59">
        <v>23.88</v>
      </c>
      <c r="G59" s="59">
        <v>28.61</v>
      </c>
      <c r="H59" s="59">
        <v>24.12</v>
      </c>
      <c r="I59" s="38">
        <f t="shared" si="1"/>
        <v>29.1975</v>
      </c>
      <c r="J59" s="31">
        <f t="shared" si="2"/>
        <v>-8.302499999999998</v>
      </c>
      <c r="K59" s="31">
        <v>28.26</v>
      </c>
      <c r="L59" s="69">
        <f t="shared" si="0"/>
        <v>0.9375</v>
      </c>
      <c r="O59" s="60"/>
    </row>
    <row r="60" spans="1:15" ht="12" customHeight="1">
      <c r="A60" s="33">
        <v>53</v>
      </c>
      <c r="B60" s="59" t="s">
        <v>17</v>
      </c>
      <c r="C60" s="59" t="s">
        <v>6</v>
      </c>
      <c r="D60" s="71">
        <v>14</v>
      </c>
      <c r="E60" s="59">
        <v>40.79</v>
      </c>
      <c r="F60" s="59">
        <v>20.57</v>
      </c>
      <c r="G60" s="78">
        <v>31.14</v>
      </c>
      <c r="H60" s="59">
        <v>23.71</v>
      </c>
      <c r="I60" s="38">
        <f t="shared" si="1"/>
        <v>29.052500000000002</v>
      </c>
      <c r="J60" s="31">
        <f t="shared" si="2"/>
        <v>-8.447499999999998</v>
      </c>
      <c r="K60" s="31">
        <v>38.5</v>
      </c>
      <c r="L60" s="67">
        <f t="shared" si="0"/>
        <v>-9.447499999999998</v>
      </c>
      <c r="O60" s="60"/>
    </row>
    <row r="61" spans="1:15" ht="12" customHeight="1">
      <c r="A61" s="33">
        <v>54</v>
      </c>
      <c r="B61" s="59" t="s">
        <v>9</v>
      </c>
      <c r="C61" s="59" t="s">
        <v>6</v>
      </c>
      <c r="D61" s="71">
        <v>13</v>
      </c>
      <c r="E61" s="59">
        <v>40.38</v>
      </c>
      <c r="F61" s="59">
        <v>21.23</v>
      </c>
      <c r="G61" s="59">
        <v>29.23</v>
      </c>
      <c r="H61" s="78">
        <v>25.08</v>
      </c>
      <c r="I61" s="38">
        <f t="shared" si="1"/>
        <v>28.98</v>
      </c>
      <c r="J61" s="31">
        <f t="shared" si="2"/>
        <v>-8.52</v>
      </c>
      <c r="K61" s="31">
        <v>28.21</v>
      </c>
      <c r="L61" s="69">
        <f t="shared" si="0"/>
        <v>0.7699999999999996</v>
      </c>
      <c r="O61" s="60"/>
    </row>
    <row r="62" spans="1:15" ht="12" customHeight="1">
      <c r="A62" s="33">
        <v>55</v>
      </c>
      <c r="B62" s="59" t="s">
        <v>63</v>
      </c>
      <c r="C62" s="59" t="s">
        <v>64</v>
      </c>
      <c r="D62" s="71">
        <v>2</v>
      </c>
      <c r="E62" s="70">
        <v>43</v>
      </c>
      <c r="F62" s="70">
        <v>14</v>
      </c>
      <c r="G62" s="70">
        <v>24</v>
      </c>
      <c r="H62" s="77">
        <v>25</v>
      </c>
      <c r="I62" s="38">
        <f t="shared" si="1"/>
        <v>26.5</v>
      </c>
      <c r="J62" s="31">
        <f t="shared" si="2"/>
        <v>-11</v>
      </c>
      <c r="K62" s="31">
        <v>25.69</v>
      </c>
      <c r="L62" s="69">
        <f t="shared" si="0"/>
        <v>0.8099999999999987</v>
      </c>
      <c r="O62" s="60"/>
    </row>
    <row r="63" spans="1:15" s="56" customFormat="1" ht="12" customHeight="1">
      <c r="A63" s="50"/>
      <c r="B63" s="51"/>
      <c r="C63" s="51"/>
      <c r="D63" s="52"/>
      <c r="E63" s="53"/>
      <c r="F63" s="53"/>
      <c r="G63" s="53"/>
      <c r="H63" s="53"/>
      <c r="I63" s="54"/>
      <c r="J63" s="55"/>
      <c r="K63" s="55"/>
      <c r="L63" s="57"/>
      <c r="O63" s="53"/>
    </row>
    <row r="64" ht="409.5" customHeight="1" hidden="1">
      <c r="K64" s="36">
        <v>36.28</v>
      </c>
    </row>
    <row r="65" spans="2:15" ht="15">
      <c r="B65" s="2" t="s">
        <v>78</v>
      </c>
      <c r="C65" s="1"/>
      <c r="E65" s="37"/>
      <c r="H65" s="37"/>
      <c r="O65" s="61"/>
    </row>
    <row r="66" spans="2:15" ht="15">
      <c r="B66" s="1" t="s">
        <v>76</v>
      </c>
      <c r="C66" s="1"/>
      <c r="E66" s="37"/>
      <c r="H66" s="37"/>
      <c r="O66" s="61"/>
    </row>
    <row r="67" spans="2:15" ht="15">
      <c r="B67" s="1" t="s">
        <v>113</v>
      </c>
      <c r="C67" s="1"/>
      <c r="E67" s="37"/>
      <c r="H67" s="37"/>
      <c r="O67" s="61"/>
    </row>
    <row r="68" spans="2:15" ht="15">
      <c r="B68" s="1" t="s">
        <v>77</v>
      </c>
      <c r="C68" s="1"/>
      <c r="E68" s="37"/>
      <c r="H68" s="37"/>
      <c r="O68" s="61"/>
    </row>
  </sheetData>
  <sheetProtection/>
  <mergeCells count="10">
    <mergeCell ref="K4:K5"/>
    <mergeCell ref="L4:L5"/>
    <mergeCell ref="A1:L1"/>
    <mergeCell ref="A2:L2"/>
    <mergeCell ref="I4:I5"/>
    <mergeCell ref="D4:D5"/>
    <mergeCell ref="B4:B5"/>
    <mergeCell ref="A4:A5"/>
    <mergeCell ref="C4:C5"/>
    <mergeCell ref="J4:J5"/>
  </mergeCells>
  <printOptions/>
  <pageMargins left="0.3937007874015748" right="0.3937007874015748" top="0.3937007874015748" bottom="0.11811023622047245" header="0.984251968503937" footer="0.984251968503937"/>
  <pageSetup fitToHeight="1" fitToWidth="1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showGridLines="0" zoomScale="150" zoomScaleNormal="150" zoomScalePageLayoutView="0" workbookViewId="0" topLeftCell="A73">
      <selection activeCell="K9" sqref="K9"/>
    </sheetView>
  </sheetViews>
  <sheetFormatPr defaultColWidth="8.7109375" defaultRowHeight="12.75"/>
  <cols>
    <col min="1" max="1" width="8.28125" style="9" customWidth="1"/>
    <col min="2" max="2" width="3.57421875" style="9" customWidth="1"/>
    <col min="3" max="3" width="12.421875" style="9" customWidth="1"/>
    <col min="4" max="4" width="6.7109375" style="9" customWidth="1"/>
    <col min="5" max="5" width="4.8515625" style="15" customWidth="1"/>
    <col min="6" max="6" width="4.421875" style="9" customWidth="1"/>
    <col min="7" max="8" width="4.57421875" style="9" customWidth="1"/>
    <col min="9" max="9" width="5.421875" style="16" customWidth="1"/>
    <col min="10" max="10" width="4.8515625" style="9" customWidth="1"/>
    <col min="11" max="11" width="4.57421875" style="9" customWidth="1"/>
    <col min="12" max="12" width="5.140625" style="9" customWidth="1"/>
    <col min="13" max="13" width="8.7109375" style="9" hidden="1" customWidth="1"/>
    <col min="14" max="16384" width="8.7109375" style="9" customWidth="1"/>
  </cols>
  <sheetData>
    <row r="1" spans="1:12" ht="14.25">
      <c r="A1" s="43"/>
      <c r="B1" s="162" t="s">
        <v>109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4.25">
      <c r="A2" s="43"/>
      <c r="B2" s="162" t="s">
        <v>108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5" customHeight="1">
      <c r="A3" s="159" t="s">
        <v>80</v>
      </c>
      <c r="B3" s="163" t="s">
        <v>70</v>
      </c>
      <c r="C3" s="164" t="s">
        <v>0</v>
      </c>
      <c r="D3" s="165" t="s">
        <v>3</v>
      </c>
      <c r="E3" s="47"/>
      <c r="F3" s="46"/>
      <c r="G3" s="46"/>
      <c r="H3" s="46"/>
      <c r="I3" s="158" t="s">
        <v>111</v>
      </c>
      <c r="J3" s="157" t="s">
        <v>73</v>
      </c>
      <c r="K3" s="158" t="s">
        <v>74</v>
      </c>
      <c r="L3" s="157" t="s">
        <v>75</v>
      </c>
    </row>
    <row r="4" spans="1:12" ht="37.5" customHeight="1">
      <c r="A4" s="160"/>
      <c r="B4" s="163"/>
      <c r="C4" s="164"/>
      <c r="D4" s="165"/>
      <c r="E4" s="10" t="s">
        <v>4</v>
      </c>
      <c r="F4" s="10" t="s">
        <v>4</v>
      </c>
      <c r="G4" s="10" t="s">
        <v>4</v>
      </c>
      <c r="H4" s="10" t="s">
        <v>4</v>
      </c>
      <c r="I4" s="158"/>
      <c r="J4" s="157"/>
      <c r="K4" s="158"/>
      <c r="L4" s="157"/>
    </row>
    <row r="5" spans="1:12" ht="20.25" customHeight="1">
      <c r="A5" s="160"/>
      <c r="B5" s="44"/>
      <c r="C5" s="11" t="s">
        <v>71</v>
      </c>
      <c r="D5" s="80">
        <v>645323</v>
      </c>
      <c r="E5" s="107">
        <v>54.42</v>
      </c>
      <c r="F5" s="108">
        <v>30.04</v>
      </c>
      <c r="G5" s="109">
        <v>36.1</v>
      </c>
      <c r="H5" s="107">
        <v>29.45</v>
      </c>
      <c r="I5" s="110">
        <f>AVERAGE(E5:H5)</f>
        <v>37.5025</v>
      </c>
      <c r="J5" s="81"/>
      <c r="K5" s="111">
        <v>34.31</v>
      </c>
      <c r="L5" s="81"/>
    </row>
    <row r="6" spans="1:12" ht="18.75" customHeight="1">
      <c r="A6" s="161"/>
      <c r="B6" s="44"/>
      <c r="C6" s="11" t="s">
        <v>72</v>
      </c>
      <c r="D6" s="82">
        <v>834</v>
      </c>
      <c r="E6" s="107">
        <v>49.68</v>
      </c>
      <c r="F6" s="107">
        <v>24.85</v>
      </c>
      <c r="G6" s="109">
        <v>33.93</v>
      </c>
      <c r="H6" s="108">
        <v>25.7</v>
      </c>
      <c r="I6" s="110">
        <f>AVERAGE(E6:H6)</f>
        <v>33.54</v>
      </c>
      <c r="J6" s="111">
        <f>I6-I5</f>
        <v>-3.9624999999999986</v>
      </c>
      <c r="K6" s="111">
        <v>30.05</v>
      </c>
      <c r="L6" s="112">
        <f>I6-K6</f>
        <v>3.4899999999999984</v>
      </c>
    </row>
    <row r="7" spans="1:12" ht="13.5" customHeight="1">
      <c r="A7" s="12" t="s">
        <v>112</v>
      </c>
      <c r="B7" s="13">
        <v>1</v>
      </c>
      <c r="C7" s="18" t="s">
        <v>19</v>
      </c>
      <c r="D7" s="83">
        <v>106</v>
      </c>
      <c r="E7" s="84">
        <v>50.51</v>
      </c>
      <c r="F7" s="85">
        <v>24.15</v>
      </c>
      <c r="G7" s="86">
        <v>34</v>
      </c>
      <c r="H7" s="87">
        <v>25.38</v>
      </c>
      <c r="I7" s="88">
        <f>AVERAGE(E7:H7)</f>
        <v>33.51</v>
      </c>
      <c r="J7" s="89">
        <f>I7-37.5</f>
        <v>-3.990000000000002</v>
      </c>
      <c r="K7" s="89">
        <v>30.48</v>
      </c>
      <c r="L7" s="90">
        <f>I7-K7</f>
        <v>3.0299999999999976</v>
      </c>
    </row>
    <row r="8" spans="1:12" ht="13.5" customHeight="1">
      <c r="A8" s="12" t="s">
        <v>112</v>
      </c>
      <c r="B8" s="13">
        <v>2</v>
      </c>
      <c r="C8" s="18" t="s">
        <v>13</v>
      </c>
      <c r="D8" s="83">
        <v>25</v>
      </c>
      <c r="E8" s="85">
        <v>43.56</v>
      </c>
      <c r="F8" s="85">
        <v>21.92</v>
      </c>
      <c r="G8" s="91">
        <v>32.32</v>
      </c>
      <c r="H8" s="84">
        <v>28.72</v>
      </c>
      <c r="I8" s="88">
        <f>AVERAGE(E8:H8)</f>
        <v>31.630000000000003</v>
      </c>
      <c r="J8" s="89">
        <f>I8-37.5</f>
        <v>-5.869999999999997</v>
      </c>
      <c r="K8" s="89">
        <v>28.52</v>
      </c>
      <c r="L8" s="90">
        <f>I8-K8</f>
        <v>3.110000000000003</v>
      </c>
    </row>
    <row r="9" spans="1:12" ht="13.5" customHeight="1">
      <c r="A9" s="41"/>
      <c r="B9" s="41"/>
      <c r="C9" s="42" t="s">
        <v>105</v>
      </c>
      <c r="D9" s="92">
        <f>SUM(D7:D8)</f>
        <v>131</v>
      </c>
      <c r="E9" s="113">
        <f>AVERAGE(E7:E8)</f>
        <v>47.035</v>
      </c>
      <c r="F9" s="113">
        <f aca="true" t="shared" si="0" ref="F9:L9">AVERAGE(F7:F8)</f>
        <v>23.035</v>
      </c>
      <c r="G9" s="113">
        <f t="shared" si="0"/>
        <v>33.16</v>
      </c>
      <c r="H9" s="113">
        <f t="shared" si="0"/>
        <v>27.049999999999997</v>
      </c>
      <c r="I9" s="113">
        <f t="shared" si="0"/>
        <v>32.57</v>
      </c>
      <c r="J9" s="113">
        <f t="shared" si="0"/>
        <v>-4.93</v>
      </c>
      <c r="K9" s="113">
        <f t="shared" si="0"/>
        <v>29.5</v>
      </c>
      <c r="L9" s="113">
        <f t="shared" si="0"/>
        <v>3.0700000000000003</v>
      </c>
    </row>
    <row r="10" spans="1:12" ht="12" customHeight="1">
      <c r="A10" s="12" t="s">
        <v>104</v>
      </c>
      <c r="B10" s="13">
        <v>1</v>
      </c>
      <c r="C10" s="18" t="s">
        <v>10</v>
      </c>
      <c r="D10" s="83">
        <v>8</v>
      </c>
      <c r="E10" s="84">
        <v>52.88</v>
      </c>
      <c r="F10" s="94">
        <v>24</v>
      </c>
      <c r="G10" s="95">
        <v>39.75</v>
      </c>
      <c r="H10" s="84">
        <v>28.25</v>
      </c>
      <c r="I10" s="96">
        <f>AVERAGE(E10:H10)</f>
        <v>36.22</v>
      </c>
      <c r="J10" s="89">
        <f>I10-37.5</f>
        <v>-1.2800000000000011</v>
      </c>
      <c r="K10" s="89">
        <v>29.34</v>
      </c>
      <c r="L10" s="97">
        <f>I10-K10</f>
        <v>6.879999999999999</v>
      </c>
    </row>
    <row r="11" spans="1:12" ht="12" customHeight="1">
      <c r="A11" s="12" t="s">
        <v>104</v>
      </c>
      <c r="B11" s="13">
        <v>2</v>
      </c>
      <c r="C11" s="18" t="s">
        <v>12</v>
      </c>
      <c r="D11" s="83">
        <v>8</v>
      </c>
      <c r="E11" s="85">
        <v>42.88</v>
      </c>
      <c r="F11" s="94">
        <v>21</v>
      </c>
      <c r="G11" s="91">
        <v>33.5</v>
      </c>
      <c r="H11" s="94">
        <v>24</v>
      </c>
      <c r="I11" s="88">
        <f>AVERAGE(E11:H11)</f>
        <v>30.345</v>
      </c>
      <c r="J11" s="89">
        <v>-7.15</v>
      </c>
      <c r="K11" s="89">
        <v>28.86</v>
      </c>
      <c r="L11" s="90">
        <f>I11-K11</f>
        <v>1.4849999999999994</v>
      </c>
    </row>
    <row r="12" spans="1:12" ht="12" customHeight="1">
      <c r="A12" s="12" t="s">
        <v>104</v>
      </c>
      <c r="B12" s="13">
        <v>3</v>
      </c>
      <c r="C12" s="18" t="s">
        <v>9</v>
      </c>
      <c r="D12" s="83">
        <v>13</v>
      </c>
      <c r="E12" s="85">
        <v>40.38</v>
      </c>
      <c r="F12" s="85">
        <v>21.23</v>
      </c>
      <c r="G12" s="85">
        <v>29.23</v>
      </c>
      <c r="H12" s="87">
        <v>25.08</v>
      </c>
      <c r="I12" s="88">
        <f>AVERAGE(E12:H12)</f>
        <v>28.98</v>
      </c>
      <c r="J12" s="89">
        <f>I12-37.5</f>
        <v>-8.52</v>
      </c>
      <c r="K12" s="89">
        <v>28.21</v>
      </c>
      <c r="L12" s="90">
        <f>I12-K12</f>
        <v>0.7699999999999996</v>
      </c>
    </row>
    <row r="13" spans="1:12" ht="12" customHeight="1">
      <c r="A13" s="12" t="s">
        <v>104</v>
      </c>
      <c r="B13" s="13">
        <v>4</v>
      </c>
      <c r="C13" s="18" t="s">
        <v>11</v>
      </c>
      <c r="D13" s="83">
        <v>2</v>
      </c>
      <c r="E13" s="98">
        <v>54.5</v>
      </c>
      <c r="F13" s="98">
        <v>38</v>
      </c>
      <c r="G13" s="94">
        <v>26</v>
      </c>
      <c r="H13" s="94">
        <v>23</v>
      </c>
      <c r="I13" s="96">
        <f>AVERAGE(E13:H13)</f>
        <v>35.375</v>
      </c>
      <c r="J13" s="89">
        <v>-2.12</v>
      </c>
      <c r="K13" s="89">
        <v>27.93</v>
      </c>
      <c r="L13" s="97">
        <f>I13-K13</f>
        <v>7.445</v>
      </c>
    </row>
    <row r="14" spans="1:12" ht="12" customHeight="1">
      <c r="A14" s="41"/>
      <c r="B14" s="41"/>
      <c r="C14" s="42" t="s">
        <v>105</v>
      </c>
      <c r="D14" s="92">
        <f>SUM(D10:D13)</f>
        <v>31</v>
      </c>
      <c r="E14" s="113">
        <f>AVERAGE(E10:E13)</f>
        <v>47.660000000000004</v>
      </c>
      <c r="F14" s="113">
        <f aca="true" t="shared" si="1" ref="F14:L14">AVERAGE(F10:F13)</f>
        <v>26.0575</v>
      </c>
      <c r="G14" s="113">
        <f t="shared" si="1"/>
        <v>32.120000000000005</v>
      </c>
      <c r="H14" s="113">
        <f t="shared" si="1"/>
        <v>25.0825</v>
      </c>
      <c r="I14" s="113">
        <f t="shared" si="1"/>
        <v>32.730000000000004</v>
      </c>
      <c r="J14" s="113">
        <f t="shared" si="1"/>
        <v>-4.767500000000001</v>
      </c>
      <c r="K14" s="113">
        <f t="shared" si="1"/>
        <v>28.585</v>
      </c>
      <c r="L14" s="113">
        <f t="shared" si="1"/>
        <v>4.145</v>
      </c>
    </row>
    <row r="15" spans="1:12" ht="12" customHeight="1">
      <c r="A15" s="12" t="s">
        <v>98</v>
      </c>
      <c r="B15" s="13">
        <v>1</v>
      </c>
      <c r="C15" s="18" t="s">
        <v>17</v>
      </c>
      <c r="D15" s="83">
        <v>14</v>
      </c>
      <c r="E15" s="85">
        <v>40.79</v>
      </c>
      <c r="F15" s="85">
        <v>20.57</v>
      </c>
      <c r="G15" s="87">
        <v>31.14</v>
      </c>
      <c r="H15" s="85">
        <v>23.71</v>
      </c>
      <c r="I15" s="88">
        <f>AVERAGE(E15:H15)</f>
        <v>29.052500000000002</v>
      </c>
      <c r="J15" s="89">
        <f>I15-37.5</f>
        <v>-8.447499999999998</v>
      </c>
      <c r="K15" s="89">
        <v>38.5</v>
      </c>
      <c r="L15" s="99">
        <f>I15-K15</f>
        <v>-9.447499999999998</v>
      </c>
    </row>
    <row r="16" spans="1:12" ht="12" customHeight="1">
      <c r="A16" s="12" t="s">
        <v>98</v>
      </c>
      <c r="B16" s="13">
        <v>2</v>
      </c>
      <c r="C16" s="18" t="s">
        <v>14</v>
      </c>
      <c r="D16" s="83">
        <v>10</v>
      </c>
      <c r="E16" s="94">
        <v>46.7</v>
      </c>
      <c r="F16" s="86">
        <v>27.2</v>
      </c>
      <c r="G16" s="91">
        <v>32.6</v>
      </c>
      <c r="H16" s="94">
        <v>24.4</v>
      </c>
      <c r="I16" s="88">
        <f>AVERAGE(E16:H16)</f>
        <v>32.725</v>
      </c>
      <c r="J16" s="89">
        <v>-4.77</v>
      </c>
      <c r="K16" s="89">
        <v>28.85</v>
      </c>
      <c r="L16" s="90">
        <f>I16-K16</f>
        <v>3.875</v>
      </c>
    </row>
    <row r="17" spans="1:12" ht="12" customHeight="1">
      <c r="A17" s="12" t="s">
        <v>98</v>
      </c>
      <c r="B17" s="13">
        <v>3</v>
      </c>
      <c r="C17" s="18" t="s">
        <v>18</v>
      </c>
      <c r="D17" s="83">
        <v>16</v>
      </c>
      <c r="E17" s="85">
        <v>48.25</v>
      </c>
      <c r="F17" s="94">
        <v>22</v>
      </c>
      <c r="G17" s="91">
        <v>31.5</v>
      </c>
      <c r="H17" s="94">
        <v>23.75</v>
      </c>
      <c r="I17" s="88">
        <f>AVERAGE(E17:H17)</f>
        <v>31.375</v>
      </c>
      <c r="J17" s="89">
        <v>-6.12</v>
      </c>
      <c r="K17" s="89">
        <v>28.53</v>
      </c>
      <c r="L17" s="90">
        <f>I17-K17</f>
        <v>2.844999999999999</v>
      </c>
    </row>
    <row r="18" spans="1:12" ht="12" customHeight="1">
      <c r="A18" s="41"/>
      <c r="B18" s="41"/>
      <c r="C18" s="42" t="s">
        <v>105</v>
      </c>
      <c r="D18" s="92">
        <f>SUM(D15:D17)</f>
        <v>40</v>
      </c>
      <c r="E18" s="113">
        <f>AVERAGE(E15:E17)</f>
        <v>45.24666666666667</v>
      </c>
      <c r="F18" s="113">
        <f aca="true" t="shared" si="2" ref="F18:L18">AVERAGE(F15:F17)</f>
        <v>23.256666666666664</v>
      </c>
      <c r="G18" s="113">
        <f t="shared" si="2"/>
        <v>31.74666666666667</v>
      </c>
      <c r="H18" s="113">
        <f t="shared" si="2"/>
        <v>23.953333333333333</v>
      </c>
      <c r="I18" s="113">
        <f t="shared" si="2"/>
        <v>31.050833333333333</v>
      </c>
      <c r="J18" s="113">
        <f t="shared" si="2"/>
        <v>-6.445833333333333</v>
      </c>
      <c r="K18" s="113">
        <f t="shared" si="2"/>
        <v>31.959999999999997</v>
      </c>
      <c r="L18" s="113">
        <f t="shared" si="2"/>
        <v>-0.9091666666666663</v>
      </c>
    </row>
    <row r="19" spans="1:12" ht="12" customHeight="1">
      <c r="A19" s="12" t="s">
        <v>103</v>
      </c>
      <c r="B19" s="13">
        <v>1</v>
      </c>
      <c r="C19" s="18" t="s">
        <v>16</v>
      </c>
      <c r="D19" s="83">
        <v>13</v>
      </c>
      <c r="E19" s="85">
        <v>40.69</v>
      </c>
      <c r="F19" s="85">
        <v>23.69</v>
      </c>
      <c r="G19" s="87">
        <v>33.85</v>
      </c>
      <c r="H19" s="84">
        <v>25.85</v>
      </c>
      <c r="I19" s="88">
        <f>AVERAGE(E19:H19)</f>
        <v>31.019999999999996</v>
      </c>
      <c r="J19" s="89">
        <f>I19-37.5</f>
        <v>-6.480000000000004</v>
      </c>
      <c r="K19" s="89">
        <v>29.68</v>
      </c>
      <c r="L19" s="90">
        <f>I19-K19</f>
        <v>1.3399999999999963</v>
      </c>
    </row>
    <row r="20" spans="1:12" ht="12" customHeight="1">
      <c r="A20" s="41"/>
      <c r="B20" s="41"/>
      <c r="C20" s="42" t="s">
        <v>105</v>
      </c>
      <c r="D20" s="92">
        <v>13</v>
      </c>
      <c r="E20" s="113">
        <v>40.69</v>
      </c>
      <c r="F20" s="113">
        <v>23.69</v>
      </c>
      <c r="G20" s="113">
        <v>33.85</v>
      </c>
      <c r="H20" s="113">
        <v>25.85</v>
      </c>
      <c r="I20" s="113">
        <v>31.02</v>
      </c>
      <c r="J20" s="113">
        <f>AVERAGE(J19)</f>
        <v>-6.480000000000004</v>
      </c>
      <c r="K20" s="113">
        <f>AVERAGE(K19)</f>
        <v>29.68</v>
      </c>
      <c r="L20" s="113">
        <f>AVERAGE(L19)</f>
        <v>1.3399999999999963</v>
      </c>
    </row>
    <row r="21" spans="1:12" ht="12" customHeight="1">
      <c r="A21" s="12" t="s">
        <v>91</v>
      </c>
      <c r="B21" s="13">
        <v>1</v>
      </c>
      <c r="C21" s="18" t="s">
        <v>5</v>
      </c>
      <c r="D21" s="83">
        <v>16</v>
      </c>
      <c r="E21" s="95">
        <v>55.06</v>
      </c>
      <c r="F21" s="86">
        <v>26</v>
      </c>
      <c r="G21" s="95">
        <v>38.88</v>
      </c>
      <c r="H21" s="86">
        <v>27.5</v>
      </c>
      <c r="I21" s="96">
        <f>AVERAGE(E21:H21)</f>
        <v>36.86</v>
      </c>
      <c r="J21" s="89">
        <f>I21-37.5</f>
        <v>-0.6400000000000006</v>
      </c>
      <c r="K21" s="89">
        <v>32.89</v>
      </c>
      <c r="L21" s="90">
        <f>I21-K21</f>
        <v>3.969999999999999</v>
      </c>
    </row>
    <row r="22" spans="1:12" ht="12" customHeight="1">
      <c r="A22" s="12" t="s">
        <v>91</v>
      </c>
      <c r="B22" s="13">
        <v>2</v>
      </c>
      <c r="C22" s="18" t="s">
        <v>15</v>
      </c>
      <c r="D22" s="83">
        <v>10</v>
      </c>
      <c r="E22" s="86">
        <v>54.3</v>
      </c>
      <c r="F22" s="94">
        <v>24.4</v>
      </c>
      <c r="G22" s="86">
        <v>35.2</v>
      </c>
      <c r="H22" s="94">
        <v>24</v>
      </c>
      <c r="I22" s="96">
        <f>AVERAGE(E22:H22)</f>
        <v>34.474999999999994</v>
      </c>
      <c r="J22" s="89">
        <v>-3.02</v>
      </c>
      <c r="K22" s="89">
        <v>32.75</v>
      </c>
      <c r="L22" s="90">
        <f>I22-K22</f>
        <v>1.7249999999999943</v>
      </c>
    </row>
    <row r="23" spans="1:12" ht="12" customHeight="1">
      <c r="A23" s="12" t="s">
        <v>91</v>
      </c>
      <c r="B23" s="13">
        <v>3</v>
      </c>
      <c r="C23" s="18" t="s">
        <v>7</v>
      </c>
      <c r="D23" s="83">
        <v>11</v>
      </c>
      <c r="E23" s="84">
        <v>51.27</v>
      </c>
      <c r="F23" s="84">
        <v>25.45</v>
      </c>
      <c r="G23" s="95">
        <v>41.45</v>
      </c>
      <c r="H23" s="84">
        <v>26.91</v>
      </c>
      <c r="I23" s="96">
        <f>AVERAGE(E23:H23)</f>
        <v>36.27</v>
      </c>
      <c r="J23" s="89">
        <f>I23-37.5</f>
        <v>-1.2299999999999969</v>
      </c>
      <c r="K23" s="89">
        <v>30.25</v>
      </c>
      <c r="L23" s="97">
        <f>I23-K23</f>
        <v>6.020000000000003</v>
      </c>
    </row>
    <row r="24" spans="1:12" ht="12" customHeight="1">
      <c r="A24" s="12" t="s">
        <v>91</v>
      </c>
      <c r="B24" s="13">
        <v>4</v>
      </c>
      <c r="C24" s="18" t="s">
        <v>8</v>
      </c>
      <c r="D24" s="83">
        <v>17</v>
      </c>
      <c r="E24" s="94">
        <v>48</v>
      </c>
      <c r="F24" s="84">
        <v>25.88</v>
      </c>
      <c r="G24" s="85">
        <v>27.18</v>
      </c>
      <c r="H24" s="84">
        <v>28.71</v>
      </c>
      <c r="I24" s="88">
        <f>AVERAGE(E24:H24)</f>
        <v>32.4425</v>
      </c>
      <c r="J24" s="89">
        <f>I24-37.5</f>
        <v>-5.057499999999997</v>
      </c>
      <c r="K24" s="89">
        <v>29.83</v>
      </c>
      <c r="L24" s="90">
        <f>I24-K24</f>
        <v>2.6125000000000043</v>
      </c>
    </row>
    <row r="25" spans="1:12" ht="12" customHeight="1">
      <c r="A25" s="41"/>
      <c r="B25" s="41"/>
      <c r="C25" s="42" t="s">
        <v>105</v>
      </c>
      <c r="D25" s="92">
        <f>SUM(D21:D24)</f>
        <v>54</v>
      </c>
      <c r="E25" s="113">
        <f>AVERAGE(E21:E24)</f>
        <v>52.1575</v>
      </c>
      <c r="F25" s="113">
        <f aca="true" t="shared" si="3" ref="F25:L25">AVERAGE(F21:F24)</f>
        <v>25.432499999999997</v>
      </c>
      <c r="G25" s="113">
        <f t="shared" si="3"/>
        <v>35.6775</v>
      </c>
      <c r="H25" s="113">
        <f t="shared" si="3"/>
        <v>26.78</v>
      </c>
      <c r="I25" s="113">
        <f t="shared" si="3"/>
        <v>35.011874999999996</v>
      </c>
      <c r="J25" s="113">
        <f t="shared" si="3"/>
        <v>-2.4868749999999986</v>
      </c>
      <c r="K25" s="113">
        <f t="shared" si="3"/>
        <v>31.43</v>
      </c>
      <c r="L25" s="113">
        <f t="shared" si="3"/>
        <v>3.581875</v>
      </c>
    </row>
    <row r="26" spans="1:12" ht="12" customHeight="1">
      <c r="A26" s="12" t="s">
        <v>88</v>
      </c>
      <c r="B26" s="13">
        <v>1</v>
      </c>
      <c r="C26" s="18" t="s">
        <v>50</v>
      </c>
      <c r="D26" s="83">
        <v>10</v>
      </c>
      <c r="E26" s="98">
        <v>60.4</v>
      </c>
      <c r="F26" s="98">
        <v>31.6</v>
      </c>
      <c r="G26" s="98">
        <v>40.2</v>
      </c>
      <c r="H26" s="94">
        <v>23.6</v>
      </c>
      <c r="I26" s="100">
        <f>AVERAGE(E26:H26)</f>
        <v>38.949999999999996</v>
      </c>
      <c r="J26" s="89">
        <f>I26-37.5</f>
        <v>1.4499999999999957</v>
      </c>
      <c r="K26" s="89">
        <v>35.06</v>
      </c>
      <c r="L26" s="90">
        <f>I26-K26</f>
        <v>3.8899999999999935</v>
      </c>
    </row>
    <row r="27" spans="1:12" ht="12" customHeight="1">
      <c r="A27" s="12" t="s">
        <v>88</v>
      </c>
      <c r="B27" s="13">
        <v>2</v>
      </c>
      <c r="C27" s="18" t="s">
        <v>54</v>
      </c>
      <c r="D27" s="83">
        <v>14</v>
      </c>
      <c r="E27" s="84">
        <v>51.36</v>
      </c>
      <c r="F27" s="85">
        <v>23.71</v>
      </c>
      <c r="G27" s="87">
        <v>32.43</v>
      </c>
      <c r="H27" s="87">
        <v>25.29</v>
      </c>
      <c r="I27" s="88">
        <f>AVERAGE(E27:H27)</f>
        <v>33.1975</v>
      </c>
      <c r="J27" s="89">
        <f>I27-37.5</f>
        <v>-4.302500000000002</v>
      </c>
      <c r="K27" s="89">
        <v>30.08</v>
      </c>
      <c r="L27" s="90">
        <f>I27-K27</f>
        <v>3.1174999999999997</v>
      </c>
    </row>
    <row r="28" spans="1:12" ht="12" customHeight="1">
      <c r="A28" s="12" t="s">
        <v>88</v>
      </c>
      <c r="B28" s="13">
        <v>3</v>
      </c>
      <c r="C28" s="18" t="s">
        <v>53</v>
      </c>
      <c r="D28" s="83">
        <v>15</v>
      </c>
      <c r="E28" s="86">
        <v>51</v>
      </c>
      <c r="F28" s="85">
        <v>22.13</v>
      </c>
      <c r="G28" s="87">
        <v>26.93</v>
      </c>
      <c r="H28" s="84">
        <v>28.27</v>
      </c>
      <c r="I28" s="88">
        <f>AVERAGE(E28:H28)</f>
        <v>32.0825</v>
      </c>
      <c r="J28" s="89">
        <f>I28-37.5</f>
        <v>-5.417499999999997</v>
      </c>
      <c r="K28" s="89">
        <v>28.73</v>
      </c>
      <c r="L28" s="90">
        <f>I28-K28</f>
        <v>3.3525000000000027</v>
      </c>
    </row>
    <row r="29" spans="1:12" ht="12" customHeight="1">
      <c r="A29" s="41"/>
      <c r="B29" s="41"/>
      <c r="C29" s="42" t="s">
        <v>105</v>
      </c>
      <c r="D29" s="92">
        <f>SUM(D26:D28)</f>
        <v>39</v>
      </c>
      <c r="E29" s="113">
        <f>AVERAGE(E26:E28)</f>
        <v>54.25333333333333</v>
      </c>
      <c r="F29" s="113">
        <f aca="true" t="shared" si="4" ref="F29:L29">AVERAGE(F26:F28)</f>
        <v>25.813333333333333</v>
      </c>
      <c r="G29" s="113">
        <f t="shared" si="4"/>
        <v>33.18666666666667</v>
      </c>
      <c r="H29" s="113">
        <f t="shared" si="4"/>
        <v>25.72</v>
      </c>
      <c r="I29" s="113">
        <f t="shared" si="4"/>
        <v>34.74333333333333</v>
      </c>
      <c r="J29" s="113">
        <f t="shared" si="4"/>
        <v>-2.7566666666666677</v>
      </c>
      <c r="K29" s="113">
        <f t="shared" si="4"/>
        <v>31.290000000000003</v>
      </c>
      <c r="L29" s="113">
        <f t="shared" si="4"/>
        <v>3.453333333333332</v>
      </c>
    </row>
    <row r="30" spans="1:12" ht="12" customHeight="1">
      <c r="A30" s="12" t="s">
        <v>99</v>
      </c>
      <c r="B30" s="13">
        <v>1</v>
      </c>
      <c r="C30" s="18" t="s">
        <v>56</v>
      </c>
      <c r="D30" s="83">
        <v>9</v>
      </c>
      <c r="E30" s="85">
        <v>45.44</v>
      </c>
      <c r="F30" s="94">
        <v>24</v>
      </c>
      <c r="G30" s="91">
        <v>32.22</v>
      </c>
      <c r="H30" s="87">
        <v>25.33</v>
      </c>
      <c r="I30" s="88">
        <f>AVERAGE(E30:H30)</f>
        <v>31.7475</v>
      </c>
      <c r="J30" s="89">
        <f>I30-37.5</f>
        <v>-5.752500000000001</v>
      </c>
      <c r="K30" s="89">
        <v>29.33</v>
      </c>
      <c r="L30" s="90">
        <f>I30-K30</f>
        <v>2.4175000000000004</v>
      </c>
    </row>
    <row r="31" spans="1:12" ht="12" customHeight="1">
      <c r="A31" s="12" t="s">
        <v>99</v>
      </c>
      <c r="B31" s="13">
        <v>2</v>
      </c>
      <c r="C31" s="18" t="s">
        <v>55</v>
      </c>
      <c r="D31" s="83">
        <v>9</v>
      </c>
      <c r="E31" s="85">
        <v>44.89</v>
      </c>
      <c r="F31" s="84">
        <v>25.78</v>
      </c>
      <c r="G31" s="85">
        <v>28.67</v>
      </c>
      <c r="H31" s="87">
        <v>25.56</v>
      </c>
      <c r="I31" s="88">
        <f>AVERAGE(E31:H31)</f>
        <v>31.225</v>
      </c>
      <c r="J31" s="89">
        <v>-6.27</v>
      </c>
      <c r="K31" s="89">
        <v>28.53</v>
      </c>
      <c r="L31" s="90">
        <f>I31-K31</f>
        <v>2.6950000000000003</v>
      </c>
    </row>
    <row r="32" spans="1:12" ht="12" customHeight="1">
      <c r="A32" s="41"/>
      <c r="B32" s="41"/>
      <c r="C32" s="42" t="s">
        <v>105</v>
      </c>
      <c r="D32" s="92">
        <f>SUM(D30:D31)</f>
        <v>18</v>
      </c>
      <c r="E32" s="113">
        <f>AVERAGE(E30:E31)</f>
        <v>45.165</v>
      </c>
      <c r="F32" s="113">
        <f aca="true" t="shared" si="5" ref="F32:L32">AVERAGE(F30:F31)</f>
        <v>24.89</v>
      </c>
      <c r="G32" s="113">
        <f t="shared" si="5"/>
        <v>30.445</v>
      </c>
      <c r="H32" s="113">
        <f t="shared" si="5"/>
        <v>25.445</v>
      </c>
      <c r="I32" s="113">
        <f t="shared" si="5"/>
        <v>31.48625</v>
      </c>
      <c r="J32" s="113">
        <f t="shared" si="5"/>
        <v>-6.01125</v>
      </c>
      <c r="K32" s="113">
        <f t="shared" si="5"/>
        <v>28.93</v>
      </c>
      <c r="L32" s="113">
        <f t="shared" si="5"/>
        <v>2.5562500000000004</v>
      </c>
    </row>
    <row r="33" spans="1:12" ht="12" customHeight="1">
      <c r="A33" s="12" t="s">
        <v>29</v>
      </c>
      <c r="B33" s="13">
        <v>1</v>
      </c>
      <c r="C33" s="18" t="s">
        <v>30</v>
      </c>
      <c r="D33" s="83">
        <v>11</v>
      </c>
      <c r="E33" s="95">
        <v>56.18</v>
      </c>
      <c r="F33" s="84">
        <v>29.45</v>
      </c>
      <c r="G33" s="95">
        <v>37.45</v>
      </c>
      <c r="H33" s="84">
        <v>28.55</v>
      </c>
      <c r="I33" s="100">
        <f>AVERAGE(E33:H33)</f>
        <v>37.9075</v>
      </c>
      <c r="J33" s="89">
        <f>I33-37.5</f>
        <v>0.40749999999999886</v>
      </c>
      <c r="K33" s="89">
        <v>30.11</v>
      </c>
      <c r="L33" s="97">
        <f>I33-K33</f>
        <v>7.797499999999999</v>
      </c>
    </row>
    <row r="34" spans="1:12" ht="12" customHeight="1">
      <c r="A34" s="12" t="s">
        <v>29</v>
      </c>
      <c r="B34" s="13">
        <v>2</v>
      </c>
      <c r="C34" s="18" t="s">
        <v>28</v>
      </c>
      <c r="D34" s="83">
        <v>20</v>
      </c>
      <c r="E34" s="94">
        <v>46.5</v>
      </c>
      <c r="F34" s="86">
        <v>25.2</v>
      </c>
      <c r="G34" s="91">
        <v>32.7</v>
      </c>
      <c r="H34" s="91">
        <v>25.1</v>
      </c>
      <c r="I34" s="88">
        <f>AVERAGE(E34:H34)</f>
        <v>32.375</v>
      </c>
      <c r="J34" s="89">
        <v>-5.12</v>
      </c>
      <c r="K34" s="89">
        <v>26.58</v>
      </c>
      <c r="L34" s="97">
        <f>I34-K34</f>
        <v>5.795000000000002</v>
      </c>
    </row>
    <row r="35" spans="1:12" ht="12" customHeight="1">
      <c r="A35" s="41"/>
      <c r="B35" s="41"/>
      <c r="C35" s="42" t="s">
        <v>105</v>
      </c>
      <c r="D35" s="92">
        <f>SUM(D33:D34)</f>
        <v>31</v>
      </c>
      <c r="E35" s="113">
        <f>AVERAGE(E33:E34)</f>
        <v>51.34</v>
      </c>
      <c r="F35" s="113">
        <f aca="true" t="shared" si="6" ref="F35:L35">AVERAGE(F33:F34)</f>
        <v>27.325</v>
      </c>
      <c r="G35" s="113">
        <f t="shared" si="6"/>
        <v>35.075</v>
      </c>
      <c r="H35" s="113">
        <f t="shared" si="6"/>
        <v>26.825000000000003</v>
      </c>
      <c r="I35" s="113">
        <f t="shared" si="6"/>
        <v>35.14125</v>
      </c>
      <c r="J35" s="113">
        <f t="shared" si="6"/>
        <v>-2.3562500000000006</v>
      </c>
      <c r="K35" s="113">
        <f t="shared" si="6"/>
        <v>28.345</v>
      </c>
      <c r="L35" s="113">
        <f t="shared" si="6"/>
        <v>6.796250000000001</v>
      </c>
    </row>
    <row r="36" spans="1:12" ht="12" customHeight="1">
      <c r="A36" s="12" t="s">
        <v>86</v>
      </c>
      <c r="B36" s="13">
        <v>1</v>
      </c>
      <c r="C36" s="18" t="s">
        <v>36</v>
      </c>
      <c r="D36" s="83">
        <v>17</v>
      </c>
      <c r="E36" s="84">
        <v>50.59</v>
      </c>
      <c r="F36" s="84">
        <v>26.35</v>
      </c>
      <c r="G36" s="87">
        <v>32.71</v>
      </c>
      <c r="H36" s="87">
        <v>25.41</v>
      </c>
      <c r="I36" s="96">
        <f>AVERAGE(E36:H36)</f>
        <v>33.765</v>
      </c>
      <c r="J36" s="89">
        <v>-3.73</v>
      </c>
      <c r="K36" s="89">
        <v>36.47</v>
      </c>
      <c r="L36" s="99">
        <f>I36-K36</f>
        <v>-2.7049999999999983</v>
      </c>
    </row>
    <row r="37" spans="1:12" ht="12" customHeight="1">
      <c r="A37" s="12" t="s">
        <v>86</v>
      </c>
      <c r="B37" s="13">
        <v>2</v>
      </c>
      <c r="C37" s="18" t="s">
        <v>38</v>
      </c>
      <c r="D37" s="83">
        <v>8</v>
      </c>
      <c r="E37" s="95">
        <v>62.25</v>
      </c>
      <c r="F37" s="98">
        <v>32.5</v>
      </c>
      <c r="G37" s="98">
        <v>41.5</v>
      </c>
      <c r="H37" s="85">
        <v>24.75</v>
      </c>
      <c r="I37" s="100">
        <f>AVERAGE(E37:H37)</f>
        <v>40.25</v>
      </c>
      <c r="J37" s="89">
        <f>I37-37.5</f>
        <v>2.75</v>
      </c>
      <c r="K37" s="89">
        <v>33.71</v>
      </c>
      <c r="L37" s="97">
        <f>I37-K37</f>
        <v>6.539999999999999</v>
      </c>
    </row>
    <row r="38" spans="1:12" ht="12" customHeight="1">
      <c r="A38" s="12" t="s">
        <v>86</v>
      </c>
      <c r="B38" s="13">
        <v>3</v>
      </c>
      <c r="C38" s="18" t="s">
        <v>37</v>
      </c>
      <c r="D38" s="83">
        <v>10</v>
      </c>
      <c r="E38" s="98">
        <v>60.2</v>
      </c>
      <c r="F38" s="98">
        <v>35.2</v>
      </c>
      <c r="G38" s="98">
        <v>37.8</v>
      </c>
      <c r="H38" s="86">
        <v>26</v>
      </c>
      <c r="I38" s="100">
        <f>AVERAGE(E38:H38)</f>
        <v>39.8</v>
      </c>
      <c r="J38" s="89">
        <f>I38-37.5</f>
        <v>2.299999999999997</v>
      </c>
      <c r="K38" s="89">
        <v>32.5</v>
      </c>
      <c r="L38" s="97">
        <f>I38-K38</f>
        <v>7.299999999999997</v>
      </c>
    </row>
    <row r="39" spans="1:12" ht="12" customHeight="1">
      <c r="A39" s="12" t="s">
        <v>86</v>
      </c>
      <c r="B39" s="13">
        <v>4</v>
      </c>
      <c r="C39" s="18" t="s">
        <v>39</v>
      </c>
      <c r="D39" s="83">
        <v>13</v>
      </c>
      <c r="E39" s="95">
        <v>59.15</v>
      </c>
      <c r="F39" s="84">
        <v>26.77</v>
      </c>
      <c r="G39" s="95">
        <v>38.46</v>
      </c>
      <c r="H39" s="84">
        <v>26.77</v>
      </c>
      <c r="I39" s="100">
        <f>AVERAGE(E39:H39)</f>
        <v>37.7875</v>
      </c>
      <c r="J39" s="89">
        <f>I39-37.5</f>
        <v>0.2875000000000014</v>
      </c>
      <c r="K39" s="89">
        <v>28.39</v>
      </c>
      <c r="L39" s="97">
        <f>I39-K39</f>
        <v>9.3975</v>
      </c>
    </row>
    <row r="40" spans="1:12" ht="12" customHeight="1">
      <c r="A40" s="41"/>
      <c r="B40" s="41"/>
      <c r="C40" s="42" t="s">
        <v>105</v>
      </c>
      <c r="D40" s="92">
        <f>SUM(D36:D39)</f>
        <v>48</v>
      </c>
      <c r="E40" s="113">
        <f>AVERAGE(E36:E39)</f>
        <v>58.04750000000001</v>
      </c>
      <c r="F40" s="113">
        <f aca="true" t="shared" si="7" ref="F40:L40">AVERAGE(F36:F39)</f>
        <v>30.205000000000002</v>
      </c>
      <c r="G40" s="113">
        <f t="shared" si="7"/>
        <v>37.6175</v>
      </c>
      <c r="H40" s="113">
        <f t="shared" si="7"/>
        <v>25.732499999999998</v>
      </c>
      <c r="I40" s="113">
        <f t="shared" si="7"/>
        <v>37.900625</v>
      </c>
      <c r="J40" s="113">
        <f t="shared" si="7"/>
        <v>0.40187499999999965</v>
      </c>
      <c r="K40" s="113">
        <f t="shared" si="7"/>
        <v>32.7675</v>
      </c>
      <c r="L40" s="113">
        <f t="shared" si="7"/>
        <v>5.133125</v>
      </c>
    </row>
    <row r="41" spans="1:12" ht="12" customHeight="1">
      <c r="A41" s="12" t="s">
        <v>92</v>
      </c>
      <c r="B41" s="13">
        <v>1</v>
      </c>
      <c r="C41" s="18" t="s">
        <v>35</v>
      </c>
      <c r="D41" s="83">
        <v>8</v>
      </c>
      <c r="E41" s="95">
        <v>59.38</v>
      </c>
      <c r="F41" s="98">
        <v>30.5</v>
      </c>
      <c r="G41" s="98">
        <v>42.5</v>
      </c>
      <c r="H41" s="91">
        <v>25.5</v>
      </c>
      <c r="I41" s="100">
        <f>AVERAGE(E41:H41)</f>
        <v>39.47</v>
      </c>
      <c r="J41" s="89">
        <f>I41-37.5</f>
        <v>1.9699999999999989</v>
      </c>
      <c r="K41" s="89">
        <v>34.46</v>
      </c>
      <c r="L41" s="97">
        <f>I41-K41</f>
        <v>5.009999999999998</v>
      </c>
    </row>
    <row r="42" spans="1:12" ht="12" customHeight="1">
      <c r="A42" s="12" t="s">
        <v>92</v>
      </c>
      <c r="B42" s="13">
        <v>2</v>
      </c>
      <c r="C42" s="18" t="s">
        <v>32</v>
      </c>
      <c r="D42" s="83">
        <v>17</v>
      </c>
      <c r="E42" s="85">
        <v>48.53</v>
      </c>
      <c r="F42" s="85">
        <v>21.41</v>
      </c>
      <c r="G42" s="84">
        <v>34.59</v>
      </c>
      <c r="H42" s="84">
        <v>26.24</v>
      </c>
      <c r="I42" s="88">
        <f>AVERAGE(E42:H42)</f>
        <v>32.6925</v>
      </c>
      <c r="J42" s="89">
        <f>I42-37.5</f>
        <v>-4.807499999999997</v>
      </c>
      <c r="K42" s="89">
        <v>31.62</v>
      </c>
      <c r="L42" s="90">
        <f>I42-K42</f>
        <v>1.0725000000000016</v>
      </c>
    </row>
    <row r="43" spans="1:12" ht="12" customHeight="1">
      <c r="A43" s="12" t="s">
        <v>92</v>
      </c>
      <c r="B43" s="13">
        <v>3</v>
      </c>
      <c r="C43" s="18" t="s">
        <v>34</v>
      </c>
      <c r="D43" s="83">
        <v>14</v>
      </c>
      <c r="E43" s="85">
        <v>45.21</v>
      </c>
      <c r="F43" s="84">
        <v>24.86</v>
      </c>
      <c r="G43" s="91">
        <v>32.43</v>
      </c>
      <c r="H43" s="87">
        <v>25.14</v>
      </c>
      <c r="I43" s="88">
        <f>AVERAGE(E43:H43)</f>
        <v>31.91</v>
      </c>
      <c r="J43" s="89">
        <f>I43-37.5</f>
        <v>-5.59</v>
      </c>
      <c r="K43" s="89">
        <v>30.06</v>
      </c>
      <c r="L43" s="90">
        <f>I43-K43</f>
        <v>1.8500000000000014</v>
      </c>
    </row>
    <row r="44" spans="1:12" ht="12" customHeight="1">
      <c r="A44" s="12" t="s">
        <v>92</v>
      </c>
      <c r="B44" s="13">
        <v>4</v>
      </c>
      <c r="C44" s="18" t="s">
        <v>33</v>
      </c>
      <c r="D44" s="83">
        <v>3</v>
      </c>
      <c r="E44" s="95">
        <v>59.33</v>
      </c>
      <c r="F44" s="95">
        <v>49.33</v>
      </c>
      <c r="G44" s="95">
        <v>39.33</v>
      </c>
      <c r="H44" s="85">
        <v>20.67</v>
      </c>
      <c r="I44" s="100">
        <f>AVERAGE(E44:H44)</f>
        <v>42.165000000000006</v>
      </c>
      <c r="J44" s="89">
        <f>I44-37.5</f>
        <v>4.665000000000006</v>
      </c>
      <c r="K44" s="89">
        <v>29.73</v>
      </c>
      <c r="L44" s="97">
        <f>I44-K44</f>
        <v>12.435000000000006</v>
      </c>
    </row>
    <row r="45" spans="1:12" ht="12" customHeight="1">
      <c r="A45" s="12" t="s">
        <v>92</v>
      </c>
      <c r="B45" s="13">
        <v>5</v>
      </c>
      <c r="C45" s="18" t="s">
        <v>31</v>
      </c>
      <c r="D45" s="83">
        <v>8</v>
      </c>
      <c r="E45" s="84">
        <v>52.13</v>
      </c>
      <c r="F45" s="94">
        <v>19</v>
      </c>
      <c r="G45" s="84">
        <v>34.25</v>
      </c>
      <c r="H45" s="95">
        <v>30.25</v>
      </c>
      <c r="I45" s="96">
        <f>AVERAGE(E45:H45)</f>
        <v>33.9075</v>
      </c>
      <c r="J45" s="89">
        <f>I45-37.5</f>
        <v>-3.592500000000001</v>
      </c>
      <c r="K45" s="89">
        <v>29.32</v>
      </c>
      <c r="L45" s="90">
        <f>I45-K45</f>
        <v>4.587499999999999</v>
      </c>
    </row>
    <row r="46" spans="1:12" ht="12" customHeight="1">
      <c r="A46" s="41"/>
      <c r="B46" s="41"/>
      <c r="C46" s="42" t="s">
        <v>105</v>
      </c>
      <c r="D46" s="92">
        <f>SUM(D41:D45)</f>
        <v>50</v>
      </c>
      <c r="E46" s="113">
        <f>AVERAGE(E41:E45)</f>
        <v>52.916</v>
      </c>
      <c r="F46" s="113">
        <f aca="true" t="shared" si="8" ref="F46:L46">AVERAGE(F41:F45)</f>
        <v>29.02</v>
      </c>
      <c r="G46" s="113">
        <f t="shared" si="8"/>
        <v>36.620000000000005</v>
      </c>
      <c r="H46" s="113">
        <f t="shared" si="8"/>
        <v>25.56</v>
      </c>
      <c r="I46" s="113">
        <f t="shared" si="8"/>
        <v>36.029</v>
      </c>
      <c r="J46" s="113">
        <f t="shared" si="8"/>
        <v>-1.4709999999999988</v>
      </c>
      <c r="K46" s="113">
        <f t="shared" si="8"/>
        <v>31.038</v>
      </c>
      <c r="L46" s="113">
        <f t="shared" si="8"/>
        <v>4.991000000000001</v>
      </c>
    </row>
    <row r="47" spans="1:12" ht="12" customHeight="1">
      <c r="A47" s="12" t="s">
        <v>41</v>
      </c>
      <c r="B47" s="13">
        <v>1</v>
      </c>
      <c r="C47" s="18" t="s">
        <v>49</v>
      </c>
      <c r="D47" s="83">
        <v>20</v>
      </c>
      <c r="E47" s="98">
        <v>55.2</v>
      </c>
      <c r="F47" s="94">
        <v>22.6</v>
      </c>
      <c r="G47" s="91">
        <v>32.9</v>
      </c>
      <c r="H47" s="86">
        <v>26.4</v>
      </c>
      <c r="I47" s="96">
        <f>AVERAGE(E47:H47)</f>
        <v>34.275000000000006</v>
      </c>
      <c r="J47" s="89">
        <f>I47-37.5</f>
        <v>-3.2249999999999943</v>
      </c>
      <c r="K47" s="89">
        <v>33.81</v>
      </c>
      <c r="L47" s="90">
        <f>I47-K47</f>
        <v>0.4650000000000034</v>
      </c>
    </row>
    <row r="48" spans="1:12" ht="12" customHeight="1">
      <c r="A48" s="12" t="s">
        <v>41</v>
      </c>
      <c r="B48" s="13">
        <v>2</v>
      </c>
      <c r="C48" s="18" t="s">
        <v>44</v>
      </c>
      <c r="D48" s="83">
        <v>25</v>
      </c>
      <c r="E48" s="86">
        <v>54.4</v>
      </c>
      <c r="F48" s="85">
        <v>23.36</v>
      </c>
      <c r="G48" s="95">
        <v>37.84</v>
      </c>
      <c r="H48" s="85">
        <v>24.96</v>
      </c>
      <c r="I48" s="96">
        <f>AVERAGE(E48:H48)</f>
        <v>35.14</v>
      </c>
      <c r="J48" s="89">
        <f>I48-37.5</f>
        <v>-2.3599999999999994</v>
      </c>
      <c r="K48" s="89">
        <v>30.51</v>
      </c>
      <c r="L48" s="90">
        <f>I48-K48</f>
        <v>4.629999999999999</v>
      </c>
    </row>
    <row r="49" spans="1:12" ht="12" customHeight="1">
      <c r="A49" s="12" t="s">
        <v>41</v>
      </c>
      <c r="B49" s="13">
        <v>3</v>
      </c>
      <c r="C49" s="18" t="s">
        <v>45</v>
      </c>
      <c r="D49" s="83">
        <v>24</v>
      </c>
      <c r="E49" s="85">
        <v>48.75</v>
      </c>
      <c r="F49" s="85">
        <v>22.67</v>
      </c>
      <c r="G49" s="87">
        <v>32.83</v>
      </c>
      <c r="H49" s="86">
        <v>26.5</v>
      </c>
      <c r="I49" s="88">
        <f>AVERAGE(E49:H49)</f>
        <v>32.6875</v>
      </c>
      <c r="J49" s="89">
        <f>I49-37.5</f>
        <v>-4.8125</v>
      </c>
      <c r="K49" s="89">
        <v>27.82</v>
      </c>
      <c r="L49" s="90">
        <f>I49-K49</f>
        <v>4.8675</v>
      </c>
    </row>
    <row r="50" spans="1:12" ht="12" customHeight="1">
      <c r="A50" s="12" t="s">
        <v>41</v>
      </c>
      <c r="B50" s="13">
        <v>4</v>
      </c>
      <c r="C50" s="18" t="s">
        <v>48</v>
      </c>
      <c r="D50" s="83">
        <v>34</v>
      </c>
      <c r="E50" s="85">
        <v>48.24</v>
      </c>
      <c r="F50" s="84">
        <v>25.06</v>
      </c>
      <c r="G50" s="87">
        <v>33.65</v>
      </c>
      <c r="H50" s="85">
        <v>24.35</v>
      </c>
      <c r="I50" s="88">
        <f>AVERAGE(E50:H50)</f>
        <v>32.824999999999996</v>
      </c>
      <c r="J50" s="89">
        <v>-4.67</v>
      </c>
      <c r="K50" s="89">
        <v>27.42</v>
      </c>
      <c r="L50" s="97">
        <f>I50-K50</f>
        <v>5.404999999999994</v>
      </c>
    </row>
    <row r="51" spans="1:12" ht="12" customHeight="1">
      <c r="A51" s="12" t="s">
        <v>41</v>
      </c>
      <c r="B51" s="13">
        <v>5</v>
      </c>
      <c r="C51" s="18" t="s">
        <v>46</v>
      </c>
      <c r="D51" s="83">
        <v>17</v>
      </c>
      <c r="E51" s="85">
        <v>41.65</v>
      </c>
      <c r="F51" s="85">
        <v>22.82</v>
      </c>
      <c r="G51" s="85">
        <v>27.65</v>
      </c>
      <c r="H51" s="84">
        <v>26.24</v>
      </c>
      <c r="I51" s="88">
        <f>AVERAGE(E51:H51)</f>
        <v>29.59</v>
      </c>
      <c r="J51" s="89">
        <f>I51-37.5</f>
        <v>-7.91</v>
      </c>
      <c r="K51" s="89">
        <v>27.41</v>
      </c>
      <c r="L51" s="90">
        <f>I51-K51</f>
        <v>2.1799999999999997</v>
      </c>
    </row>
    <row r="52" spans="1:12" ht="12" customHeight="1">
      <c r="A52" s="41"/>
      <c r="B52" s="41"/>
      <c r="C52" s="42" t="s">
        <v>105</v>
      </c>
      <c r="D52" s="92">
        <f>SUM(D47:D51)</f>
        <v>120</v>
      </c>
      <c r="E52" s="113">
        <f>AVERAGE(E47:E51)</f>
        <v>49.648</v>
      </c>
      <c r="F52" s="113">
        <f aca="true" t="shared" si="9" ref="F52:L52">AVERAGE(F47:F51)</f>
        <v>23.302</v>
      </c>
      <c r="G52" s="113">
        <f t="shared" si="9"/>
        <v>32.974000000000004</v>
      </c>
      <c r="H52" s="113">
        <f t="shared" si="9"/>
        <v>25.690000000000005</v>
      </c>
      <c r="I52" s="113">
        <f t="shared" si="9"/>
        <v>32.9035</v>
      </c>
      <c r="J52" s="113">
        <f t="shared" si="9"/>
        <v>-4.595499999999999</v>
      </c>
      <c r="K52" s="113">
        <f t="shared" si="9"/>
        <v>29.394000000000005</v>
      </c>
      <c r="L52" s="113">
        <f t="shared" si="9"/>
        <v>3.509499999999999</v>
      </c>
    </row>
    <row r="53" spans="1:12" ht="12" customHeight="1">
      <c r="A53" s="12" t="s">
        <v>93</v>
      </c>
      <c r="B53" s="13">
        <v>1</v>
      </c>
      <c r="C53" s="18" t="s">
        <v>40</v>
      </c>
      <c r="D53" s="83">
        <v>11</v>
      </c>
      <c r="E53" s="84">
        <v>52.18</v>
      </c>
      <c r="F53" s="84">
        <v>26.91</v>
      </c>
      <c r="G53" s="85">
        <v>29.27</v>
      </c>
      <c r="H53" s="84">
        <v>26.36</v>
      </c>
      <c r="I53" s="96">
        <f>AVERAGE(E53:H53)</f>
        <v>33.68</v>
      </c>
      <c r="J53" s="89">
        <f>I53-37.5</f>
        <v>-3.8200000000000003</v>
      </c>
      <c r="K53" s="89">
        <v>36.21</v>
      </c>
      <c r="L53" s="99">
        <f>I53-K53</f>
        <v>-2.530000000000001</v>
      </c>
    </row>
    <row r="54" spans="1:12" ht="12" customHeight="1">
      <c r="A54" s="12" t="s">
        <v>93</v>
      </c>
      <c r="B54" s="13">
        <v>2</v>
      </c>
      <c r="C54" s="18" t="s">
        <v>52</v>
      </c>
      <c r="D54" s="83">
        <v>14</v>
      </c>
      <c r="E54" s="95">
        <v>55.07</v>
      </c>
      <c r="F54" s="95">
        <v>33.14</v>
      </c>
      <c r="G54" s="95">
        <v>41.57</v>
      </c>
      <c r="H54" s="84">
        <v>26.71</v>
      </c>
      <c r="I54" s="100">
        <f>AVERAGE(E54:H54)</f>
        <v>39.1225</v>
      </c>
      <c r="J54" s="89">
        <f>I54-37.5</f>
        <v>1.6225000000000023</v>
      </c>
      <c r="K54" s="89">
        <v>32.23</v>
      </c>
      <c r="L54" s="97">
        <f>I54-K54</f>
        <v>6.892500000000005</v>
      </c>
    </row>
    <row r="55" spans="1:12" ht="12" customHeight="1">
      <c r="A55" s="12" t="s">
        <v>93</v>
      </c>
      <c r="B55" s="13">
        <v>3</v>
      </c>
      <c r="C55" s="18" t="s">
        <v>47</v>
      </c>
      <c r="D55" s="83">
        <v>33</v>
      </c>
      <c r="E55" s="85">
        <v>40.18</v>
      </c>
      <c r="F55" s="85">
        <v>23.88</v>
      </c>
      <c r="G55" s="85">
        <v>28.61</v>
      </c>
      <c r="H55" s="85">
        <v>24.12</v>
      </c>
      <c r="I55" s="88">
        <f>AVERAGE(E55:H55)</f>
        <v>29.1975</v>
      </c>
      <c r="J55" s="89">
        <f>I55-37.5</f>
        <v>-8.302499999999998</v>
      </c>
      <c r="K55" s="89">
        <v>28.26</v>
      </c>
      <c r="L55" s="90">
        <f>I55-K55</f>
        <v>0.9375</v>
      </c>
    </row>
    <row r="56" spans="1:12" ht="12" customHeight="1">
      <c r="A56" s="12" t="s">
        <v>93</v>
      </c>
      <c r="B56" s="13">
        <v>4</v>
      </c>
      <c r="C56" s="18" t="s">
        <v>43</v>
      </c>
      <c r="D56" s="83">
        <v>17</v>
      </c>
      <c r="E56" s="84">
        <v>53.47</v>
      </c>
      <c r="F56" s="84">
        <v>27.29</v>
      </c>
      <c r="G56" s="95">
        <v>39.53</v>
      </c>
      <c r="H56" s="85">
        <v>24.24</v>
      </c>
      <c r="I56" s="96">
        <f>AVERAGE(E56:H56)</f>
        <v>36.1325</v>
      </c>
      <c r="J56" s="89">
        <f>I56-37.5</f>
        <v>-1.3674999999999997</v>
      </c>
      <c r="K56" s="101">
        <v>31.09</v>
      </c>
      <c r="L56" s="97">
        <f>I56-K56</f>
        <v>5.0425</v>
      </c>
    </row>
    <row r="57" spans="1:12" ht="12" customHeight="1">
      <c r="A57" s="12" t="s">
        <v>93</v>
      </c>
      <c r="B57" s="13">
        <v>5</v>
      </c>
      <c r="C57" s="18" t="s">
        <v>42</v>
      </c>
      <c r="D57" s="83">
        <v>22</v>
      </c>
      <c r="E57" s="84">
        <v>52.27</v>
      </c>
      <c r="F57" s="84">
        <v>25.45</v>
      </c>
      <c r="G57" s="95">
        <v>38.91</v>
      </c>
      <c r="H57" s="84">
        <v>27.27</v>
      </c>
      <c r="I57" s="96">
        <f>AVERAGE(E57:H57)</f>
        <v>35.975</v>
      </c>
      <c r="J57" s="89">
        <v>-1.52</v>
      </c>
      <c r="K57" s="89">
        <v>26.57</v>
      </c>
      <c r="L57" s="97">
        <f>I57-K57</f>
        <v>9.405000000000001</v>
      </c>
    </row>
    <row r="58" spans="1:12" ht="12" customHeight="1">
      <c r="A58" s="41"/>
      <c r="B58" s="41"/>
      <c r="C58" s="42" t="s">
        <v>105</v>
      </c>
      <c r="D58" s="92">
        <f>SUM(D53:D57)</f>
        <v>97</v>
      </c>
      <c r="E58" s="113">
        <f>AVERAGE(E53:E57)</f>
        <v>50.634</v>
      </c>
      <c r="F58" s="113">
        <f aca="true" t="shared" si="10" ref="F58:L58">AVERAGE(F53:F57)</f>
        <v>27.333999999999996</v>
      </c>
      <c r="G58" s="113">
        <f t="shared" si="10"/>
        <v>35.578</v>
      </c>
      <c r="H58" s="113">
        <f t="shared" si="10"/>
        <v>25.74</v>
      </c>
      <c r="I58" s="113">
        <f t="shared" si="10"/>
        <v>34.8215</v>
      </c>
      <c r="J58" s="113">
        <f t="shared" si="10"/>
        <v>-2.6774999999999993</v>
      </c>
      <c r="K58" s="113">
        <f t="shared" si="10"/>
        <v>30.872000000000003</v>
      </c>
      <c r="L58" s="113">
        <f t="shared" si="10"/>
        <v>3.9495000000000013</v>
      </c>
    </row>
    <row r="59" spans="1:12" ht="12" customHeight="1">
      <c r="A59" s="12" t="s">
        <v>87</v>
      </c>
      <c r="B59" s="13">
        <v>1</v>
      </c>
      <c r="C59" s="18" t="s">
        <v>22</v>
      </c>
      <c r="D59" s="83">
        <v>42</v>
      </c>
      <c r="E59" s="84">
        <v>51.88</v>
      </c>
      <c r="F59" s="85">
        <v>23.05</v>
      </c>
      <c r="G59" s="87">
        <v>32.95</v>
      </c>
      <c r="H59" s="84">
        <v>26.05</v>
      </c>
      <c r="I59" s="88">
        <f>AVERAGE(E59:H59)</f>
        <v>33.4825</v>
      </c>
      <c r="J59" s="89">
        <f>I59-37.5</f>
        <v>-4.017499999999998</v>
      </c>
      <c r="K59" s="89">
        <v>31.86</v>
      </c>
      <c r="L59" s="90">
        <f>I59-K59</f>
        <v>1.6225000000000023</v>
      </c>
    </row>
    <row r="60" spans="1:12" ht="12" customHeight="1">
      <c r="A60" s="12" t="s">
        <v>87</v>
      </c>
      <c r="B60" s="13">
        <v>2</v>
      </c>
      <c r="C60" s="18" t="s">
        <v>20</v>
      </c>
      <c r="D60" s="83">
        <v>13</v>
      </c>
      <c r="E60" s="85">
        <v>42.46</v>
      </c>
      <c r="F60" s="85">
        <v>24.31</v>
      </c>
      <c r="G60" s="91">
        <v>33.5</v>
      </c>
      <c r="H60" s="85">
        <v>24.83</v>
      </c>
      <c r="I60" s="88">
        <f>AVERAGE(E60:H60)</f>
        <v>31.275</v>
      </c>
      <c r="J60" s="89">
        <v>-6.22</v>
      </c>
      <c r="K60" s="89">
        <v>30.06</v>
      </c>
      <c r="L60" s="90">
        <f>I60-K60</f>
        <v>1.2149999999999999</v>
      </c>
    </row>
    <row r="61" spans="1:12" ht="12" customHeight="1">
      <c r="A61" s="41"/>
      <c r="B61" s="41"/>
      <c r="C61" s="42" t="s">
        <v>105</v>
      </c>
      <c r="D61" s="92">
        <f>SUM(D59:D60)</f>
        <v>55</v>
      </c>
      <c r="E61" s="93">
        <f>AVERAGE(E59:E60)</f>
        <v>47.17</v>
      </c>
      <c r="F61" s="93">
        <f aca="true" t="shared" si="11" ref="F61:L61">AVERAGE(F59:F60)</f>
        <v>23.68</v>
      </c>
      <c r="G61" s="93">
        <f t="shared" si="11"/>
        <v>33.225</v>
      </c>
      <c r="H61" s="93">
        <f t="shared" si="11"/>
        <v>25.439999999999998</v>
      </c>
      <c r="I61" s="93">
        <f t="shared" si="11"/>
        <v>32.37875</v>
      </c>
      <c r="J61" s="93">
        <f t="shared" si="11"/>
        <v>-5.118749999999999</v>
      </c>
      <c r="K61" s="93">
        <f t="shared" si="11"/>
        <v>30.96</v>
      </c>
      <c r="L61" s="93">
        <f t="shared" si="11"/>
        <v>1.418750000000001</v>
      </c>
    </row>
    <row r="62" spans="1:12" ht="12" customHeight="1">
      <c r="A62" s="12" t="s">
        <v>102</v>
      </c>
      <c r="B62" s="13">
        <v>1</v>
      </c>
      <c r="C62" s="18" t="s">
        <v>24</v>
      </c>
      <c r="D62" s="83">
        <v>16</v>
      </c>
      <c r="E62" s="84">
        <v>49.88</v>
      </c>
      <c r="F62" s="86">
        <v>28.5</v>
      </c>
      <c r="G62" s="95">
        <v>36.38</v>
      </c>
      <c r="H62" s="94">
        <v>24.5</v>
      </c>
      <c r="I62" s="96">
        <f>AVERAGE(E62:H62)</f>
        <v>34.815</v>
      </c>
      <c r="J62" s="89">
        <v>-2.68</v>
      </c>
      <c r="K62" s="89">
        <v>30.33</v>
      </c>
      <c r="L62" s="90">
        <f>I62-K62</f>
        <v>4.484999999999999</v>
      </c>
    </row>
    <row r="63" spans="1:12" ht="12" customHeight="1">
      <c r="A63" s="12" t="s">
        <v>102</v>
      </c>
      <c r="B63" s="13">
        <v>2</v>
      </c>
      <c r="C63" s="18" t="s">
        <v>25</v>
      </c>
      <c r="D63" s="83">
        <v>11</v>
      </c>
      <c r="E63" s="95">
        <v>55.27</v>
      </c>
      <c r="F63" s="86">
        <v>28</v>
      </c>
      <c r="G63" s="95">
        <v>38.18</v>
      </c>
      <c r="H63" s="84">
        <v>25.82</v>
      </c>
      <c r="I63" s="96">
        <f>AVERAGE(E63:H63)</f>
        <v>36.8175</v>
      </c>
      <c r="J63" s="89">
        <f>I63-37.5</f>
        <v>-0.6824999999999974</v>
      </c>
      <c r="K63" s="89">
        <v>29.21</v>
      </c>
      <c r="L63" s="97">
        <f>I63-K63</f>
        <v>7.607500000000002</v>
      </c>
    </row>
    <row r="64" spans="1:12" ht="12" customHeight="1">
      <c r="A64" s="12" t="s">
        <v>102</v>
      </c>
      <c r="B64" s="13">
        <v>3</v>
      </c>
      <c r="C64" s="18" t="s">
        <v>23</v>
      </c>
      <c r="D64" s="83">
        <v>6</v>
      </c>
      <c r="E64" s="86">
        <v>51.5</v>
      </c>
      <c r="F64" s="85">
        <v>24.67</v>
      </c>
      <c r="G64" s="84">
        <v>35.33</v>
      </c>
      <c r="H64" s="84">
        <v>26.33</v>
      </c>
      <c r="I64" s="96">
        <f>AVERAGE(E64:H64)</f>
        <v>34.457499999999996</v>
      </c>
      <c r="J64" s="89">
        <f>I64-37.5</f>
        <v>-3.042500000000004</v>
      </c>
      <c r="K64" s="89">
        <v>26</v>
      </c>
      <c r="L64" s="97">
        <f>I64-K64</f>
        <v>8.457499999999996</v>
      </c>
    </row>
    <row r="65" spans="1:12" ht="12" customHeight="1">
      <c r="A65" s="41"/>
      <c r="B65" s="41"/>
      <c r="C65" s="42" t="s">
        <v>105</v>
      </c>
      <c r="D65" s="92">
        <f>SUM(D62:D64)</f>
        <v>33</v>
      </c>
      <c r="E65" s="113">
        <f>AVERAGE(E62:E64)</f>
        <v>52.21666666666667</v>
      </c>
      <c r="F65" s="113">
        <f aca="true" t="shared" si="12" ref="F65:L65">AVERAGE(F62:F64)</f>
        <v>27.05666666666667</v>
      </c>
      <c r="G65" s="113">
        <f t="shared" si="12"/>
        <v>36.63</v>
      </c>
      <c r="H65" s="113">
        <f t="shared" si="12"/>
        <v>25.55</v>
      </c>
      <c r="I65" s="113">
        <f t="shared" si="12"/>
        <v>35.36333333333333</v>
      </c>
      <c r="J65" s="113">
        <f t="shared" si="12"/>
        <v>-2.1350000000000002</v>
      </c>
      <c r="K65" s="113">
        <f t="shared" si="12"/>
        <v>28.513333333333332</v>
      </c>
      <c r="L65" s="113">
        <f t="shared" si="12"/>
        <v>6.849999999999999</v>
      </c>
    </row>
    <row r="66" spans="1:12" ht="12" customHeight="1">
      <c r="A66" s="12" t="s">
        <v>100</v>
      </c>
      <c r="B66" s="13">
        <v>1</v>
      </c>
      <c r="C66" s="18" t="s">
        <v>27</v>
      </c>
      <c r="D66" s="83">
        <v>7</v>
      </c>
      <c r="E66" s="85">
        <v>47.86</v>
      </c>
      <c r="F66" s="85">
        <v>24.57</v>
      </c>
      <c r="G66" s="86">
        <v>34</v>
      </c>
      <c r="H66" s="84">
        <v>27.14</v>
      </c>
      <c r="I66" s="88">
        <f>AVERAGE(E66:H66)</f>
        <v>33.3925</v>
      </c>
      <c r="J66" s="89">
        <f>I66-37.5</f>
        <v>-4.107500000000002</v>
      </c>
      <c r="K66" s="89">
        <v>29.67</v>
      </c>
      <c r="L66" s="90">
        <f>I66-K66</f>
        <v>3.7224999999999966</v>
      </c>
    </row>
    <row r="67" spans="1:12" ht="12" customHeight="1">
      <c r="A67" s="12" t="s">
        <v>100</v>
      </c>
      <c r="B67" s="13">
        <v>2</v>
      </c>
      <c r="C67" s="18" t="s">
        <v>26</v>
      </c>
      <c r="D67" s="83">
        <v>9</v>
      </c>
      <c r="E67" s="84">
        <v>52.78</v>
      </c>
      <c r="F67" s="84">
        <v>25.78</v>
      </c>
      <c r="G67" s="95">
        <v>38.44</v>
      </c>
      <c r="H67" s="85">
        <v>24.67</v>
      </c>
      <c r="I67" s="96">
        <f>AVERAGE(E67:H67)</f>
        <v>35.417500000000004</v>
      </c>
      <c r="J67" s="89">
        <f>I67-37.5</f>
        <v>-2.082499999999996</v>
      </c>
      <c r="K67" s="89">
        <v>29.09</v>
      </c>
      <c r="L67" s="97">
        <f>I67-K67</f>
        <v>6.327500000000004</v>
      </c>
    </row>
    <row r="68" spans="1:12" ht="12" customHeight="1">
      <c r="A68" s="41"/>
      <c r="B68" s="41"/>
      <c r="C68" s="42" t="s">
        <v>105</v>
      </c>
      <c r="D68" s="92">
        <f>SUM(D66:D67)</f>
        <v>16</v>
      </c>
      <c r="E68" s="113">
        <f>AVERAGE(E66:E67)</f>
        <v>50.32</v>
      </c>
      <c r="F68" s="113">
        <f aca="true" t="shared" si="13" ref="F68:L68">AVERAGE(F66:F67)</f>
        <v>25.175</v>
      </c>
      <c r="G68" s="113">
        <f t="shared" si="13"/>
        <v>36.22</v>
      </c>
      <c r="H68" s="113">
        <f t="shared" si="13"/>
        <v>25.905</v>
      </c>
      <c r="I68" s="113">
        <f t="shared" si="13"/>
        <v>34.405</v>
      </c>
      <c r="J68" s="113">
        <f t="shared" si="13"/>
        <v>-3.094999999999999</v>
      </c>
      <c r="K68" s="113">
        <f t="shared" si="13"/>
        <v>29.380000000000003</v>
      </c>
      <c r="L68" s="113">
        <f t="shared" si="13"/>
        <v>5.025</v>
      </c>
    </row>
    <row r="69" spans="1:12" ht="12" customHeight="1">
      <c r="A69" s="12" t="s">
        <v>58</v>
      </c>
      <c r="B69" s="13">
        <v>1</v>
      </c>
      <c r="C69" s="18" t="s">
        <v>61</v>
      </c>
      <c r="D69" s="83">
        <v>5</v>
      </c>
      <c r="E69" s="98">
        <v>58.6</v>
      </c>
      <c r="F69" s="86">
        <v>28</v>
      </c>
      <c r="G69" s="91">
        <v>33.6</v>
      </c>
      <c r="H69" s="91">
        <v>25.2</v>
      </c>
      <c r="I69" s="96">
        <f>AVERAGE(E69:H69)</f>
        <v>36.349999999999994</v>
      </c>
      <c r="J69" s="89">
        <f>I69-37.5</f>
        <v>-1.1500000000000057</v>
      </c>
      <c r="K69" s="89">
        <v>32.5</v>
      </c>
      <c r="L69" s="99">
        <f>I69-K69</f>
        <v>3.8499999999999943</v>
      </c>
    </row>
    <row r="70" spans="1:12" ht="12" customHeight="1">
      <c r="A70" s="12" t="s">
        <v>58</v>
      </c>
      <c r="B70" s="13">
        <v>2</v>
      </c>
      <c r="C70" s="18" t="s">
        <v>60</v>
      </c>
      <c r="D70" s="83">
        <v>6</v>
      </c>
      <c r="E70" s="84">
        <v>53.83</v>
      </c>
      <c r="F70" s="95">
        <v>30.67</v>
      </c>
      <c r="G70" s="95">
        <v>36.33</v>
      </c>
      <c r="H70" s="94">
        <v>24</v>
      </c>
      <c r="I70" s="96">
        <f>AVERAGE(E70:H70)</f>
        <v>36.207499999999996</v>
      </c>
      <c r="J70" s="89">
        <f>I70-37.5</f>
        <v>-1.292500000000004</v>
      </c>
      <c r="K70" s="89">
        <v>32.04</v>
      </c>
      <c r="L70" s="90">
        <f>I70-K70</f>
        <v>4.167499999999997</v>
      </c>
    </row>
    <row r="71" spans="1:12" ht="12" customHeight="1">
      <c r="A71" s="12" t="s">
        <v>58</v>
      </c>
      <c r="B71" s="13">
        <v>3</v>
      </c>
      <c r="C71" s="18" t="s">
        <v>59</v>
      </c>
      <c r="D71" s="83">
        <v>10</v>
      </c>
      <c r="E71" s="94">
        <v>49.4</v>
      </c>
      <c r="F71" s="94">
        <v>22.4</v>
      </c>
      <c r="G71" s="91">
        <v>31</v>
      </c>
      <c r="H71" s="94">
        <v>23.8</v>
      </c>
      <c r="I71" s="88">
        <f>AVERAGE(E71:H71)</f>
        <v>31.65</v>
      </c>
      <c r="J71" s="89">
        <f>I71-37.5</f>
        <v>-5.850000000000001</v>
      </c>
      <c r="K71" s="89">
        <v>31.13</v>
      </c>
      <c r="L71" s="90">
        <f>I71-K71</f>
        <v>0.5199999999999996</v>
      </c>
    </row>
    <row r="72" spans="1:12" ht="12" customHeight="1">
      <c r="A72" s="12" t="s">
        <v>58</v>
      </c>
      <c r="B72" s="13">
        <v>4</v>
      </c>
      <c r="C72" s="18" t="s">
        <v>57</v>
      </c>
      <c r="D72" s="83">
        <v>12</v>
      </c>
      <c r="E72" s="85">
        <v>43.92</v>
      </c>
      <c r="F72" s="84">
        <v>26.67</v>
      </c>
      <c r="G72" s="91">
        <v>32</v>
      </c>
      <c r="H72" s="87">
        <v>25.67</v>
      </c>
      <c r="I72" s="88">
        <f>AVERAGE(E72:H72)</f>
        <v>32.065</v>
      </c>
      <c r="J72" s="89">
        <v>-5.43</v>
      </c>
      <c r="K72" s="89">
        <v>30.6</v>
      </c>
      <c r="L72" s="90">
        <f>I72-K72</f>
        <v>1.4649999999999963</v>
      </c>
    </row>
    <row r="73" spans="1:12" ht="12" customHeight="1">
      <c r="A73" s="12" t="s">
        <v>58</v>
      </c>
      <c r="B73" s="13">
        <v>5</v>
      </c>
      <c r="C73" s="18" t="s">
        <v>62</v>
      </c>
      <c r="D73" s="83">
        <v>10</v>
      </c>
      <c r="E73" s="94">
        <v>44.3</v>
      </c>
      <c r="F73" s="94">
        <v>20.8</v>
      </c>
      <c r="G73" s="94">
        <v>29.4</v>
      </c>
      <c r="H73" s="94">
        <v>23.8</v>
      </c>
      <c r="I73" s="88">
        <f>AVERAGE(E73:H73)</f>
        <v>29.575</v>
      </c>
      <c r="J73" s="89">
        <v>-7.92</v>
      </c>
      <c r="K73" s="89">
        <v>30.25</v>
      </c>
      <c r="L73" s="99">
        <f>I73-K73</f>
        <v>-0.6750000000000007</v>
      </c>
    </row>
    <row r="74" spans="1:12" ht="12" customHeight="1">
      <c r="A74" s="41"/>
      <c r="B74" s="41"/>
      <c r="C74" s="42" t="s">
        <v>105</v>
      </c>
      <c r="D74" s="92">
        <f>SUM(D69:D73)</f>
        <v>43</v>
      </c>
      <c r="E74" s="113">
        <f>AVERAGE(E69:E73)</f>
        <v>50.010000000000005</v>
      </c>
      <c r="F74" s="113">
        <f aca="true" t="shared" si="14" ref="F74:L74">AVERAGE(F69:F73)</f>
        <v>25.708</v>
      </c>
      <c r="G74" s="113">
        <f t="shared" si="14"/>
        <v>32.466</v>
      </c>
      <c r="H74" s="113">
        <f t="shared" si="14"/>
        <v>24.494</v>
      </c>
      <c r="I74" s="113">
        <f t="shared" si="14"/>
        <v>33.16949999999999</v>
      </c>
      <c r="J74" s="113">
        <f t="shared" si="14"/>
        <v>-4.328500000000003</v>
      </c>
      <c r="K74" s="113">
        <f t="shared" si="14"/>
        <v>31.303999999999995</v>
      </c>
      <c r="L74" s="113">
        <f t="shared" si="14"/>
        <v>1.8654999999999973</v>
      </c>
    </row>
    <row r="75" spans="1:12" ht="12" customHeight="1">
      <c r="A75" s="12" t="s">
        <v>89</v>
      </c>
      <c r="B75" s="14">
        <v>1</v>
      </c>
      <c r="C75" s="18" t="s">
        <v>65</v>
      </c>
      <c r="D75" s="83">
        <v>4</v>
      </c>
      <c r="E75" s="95">
        <v>65.75</v>
      </c>
      <c r="F75" s="94">
        <v>22</v>
      </c>
      <c r="G75" s="98">
        <v>44</v>
      </c>
      <c r="H75" s="91">
        <v>25.5</v>
      </c>
      <c r="I75" s="100">
        <f>AVERAGE(E75:H75)</f>
        <v>39.3125</v>
      </c>
      <c r="J75" s="89">
        <f>I75-37.5</f>
        <v>1.8125</v>
      </c>
      <c r="K75" s="89">
        <v>32</v>
      </c>
      <c r="L75" s="97">
        <f>I75-K75</f>
        <v>7.3125</v>
      </c>
    </row>
    <row r="76" spans="1:12" ht="12" customHeight="1">
      <c r="A76" s="12" t="s">
        <v>89</v>
      </c>
      <c r="B76" s="14">
        <v>2</v>
      </c>
      <c r="C76" s="18" t="s">
        <v>63</v>
      </c>
      <c r="D76" s="83">
        <v>2</v>
      </c>
      <c r="E76" s="94">
        <v>43</v>
      </c>
      <c r="F76" s="94">
        <v>14</v>
      </c>
      <c r="G76" s="94">
        <v>24</v>
      </c>
      <c r="H76" s="91">
        <v>25</v>
      </c>
      <c r="I76" s="88">
        <f>AVERAGE(E76:H76)</f>
        <v>26.5</v>
      </c>
      <c r="J76" s="89">
        <f>I76-37.5</f>
        <v>-11</v>
      </c>
      <c r="K76" s="102">
        <v>25.69</v>
      </c>
      <c r="L76" s="90">
        <f>I76-K76</f>
        <v>0.8099999999999987</v>
      </c>
    </row>
    <row r="77" spans="1:12" ht="12" customHeight="1">
      <c r="A77" s="41"/>
      <c r="B77" s="41"/>
      <c r="C77" s="42" t="s">
        <v>105</v>
      </c>
      <c r="D77" s="92">
        <f>SUM(D75:D76)</f>
        <v>6</v>
      </c>
      <c r="E77" s="113">
        <f>AVERAGE(E75:E76)</f>
        <v>54.375</v>
      </c>
      <c r="F77" s="113">
        <f aca="true" t="shared" si="15" ref="F77:L77">AVERAGE(F75:F76)</f>
        <v>18</v>
      </c>
      <c r="G77" s="113">
        <f t="shared" si="15"/>
        <v>34</v>
      </c>
      <c r="H77" s="113">
        <f t="shared" si="15"/>
        <v>25.25</v>
      </c>
      <c r="I77" s="113">
        <f t="shared" si="15"/>
        <v>32.90625</v>
      </c>
      <c r="J77" s="113">
        <f t="shared" si="15"/>
        <v>-4.59375</v>
      </c>
      <c r="K77" s="113">
        <f t="shared" si="15"/>
        <v>28.845</v>
      </c>
      <c r="L77" s="113">
        <f t="shared" si="15"/>
        <v>4.061249999999999</v>
      </c>
    </row>
    <row r="78" spans="1:12" ht="12" customHeight="1">
      <c r="A78" s="12" t="s">
        <v>101</v>
      </c>
      <c r="B78" s="14">
        <v>1</v>
      </c>
      <c r="C78" s="18" t="s">
        <v>66</v>
      </c>
      <c r="D78" s="83">
        <v>10</v>
      </c>
      <c r="E78" s="94">
        <v>39.2</v>
      </c>
      <c r="F78" s="94">
        <v>22.4</v>
      </c>
      <c r="G78" s="94">
        <v>29.4</v>
      </c>
      <c r="H78" s="86">
        <v>26.6</v>
      </c>
      <c r="I78" s="88">
        <f>AVERAGE(E78:H78)</f>
        <v>29.4</v>
      </c>
      <c r="J78" s="89">
        <f>I78-37.5</f>
        <v>-8.100000000000001</v>
      </c>
      <c r="K78" s="89">
        <v>30.88</v>
      </c>
      <c r="L78" s="99">
        <f>I78-K78</f>
        <v>-1.4800000000000004</v>
      </c>
    </row>
    <row r="79" spans="2:12" ht="409.5" customHeight="1" hidden="1">
      <c r="B79" s="20"/>
      <c r="D79" s="103"/>
      <c r="E79" s="104"/>
      <c r="F79" s="103"/>
      <c r="G79" s="103"/>
      <c r="H79" s="103"/>
      <c r="I79" s="105"/>
      <c r="J79" s="103"/>
      <c r="K79" s="106">
        <v>36.28</v>
      </c>
      <c r="L79" s="103"/>
    </row>
    <row r="80" spans="1:12" ht="17.25">
      <c r="A80" s="39"/>
      <c r="B80" s="39"/>
      <c r="C80" s="40" t="s">
        <v>105</v>
      </c>
      <c r="D80" s="120">
        <v>10</v>
      </c>
      <c r="E80" s="115">
        <v>39.2</v>
      </c>
      <c r="F80" s="115">
        <v>22.4</v>
      </c>
      <c r="G80" s="115">
        <v>29.4</v>
      </c>
      <c r="H80" s="116">
        <v>26.6</v>
      </c>
      <c r="I80" s="117">
        <f>AVERAGE(E80:H80)</f>
        <v>29.4</v>
      </c>
      <c r="J80" s="118">
        <f>I80-37.5</f>
        <v>-8.100000000000001</v>
      </c>
      <c r="K80" s="118">
        <v>30.88</v>
      </c>
      <c r="L80" s="119">
        <f>I80-K80</f>
        <v>-1.4800000000000004</v>
      </c>
    </row>
    <row r="81" spans="3:6" ht="14.25">
      <c r="C81" s="19" t="s">
        <v>78</v>
      </c>
      <c r="E81" s="17"/>
      <c r="F81" s="17"/>
    </row>
    <row r="82" spans="3:6" ht="14.25">
      <c r="C82" s="20" t="s">
        <v>116</v>
      </c>
      <c r="E82" s="17"/>
      <c r="F82" s="17"/>
    </row>
    <row r="83" spans="2:15" ht="14.25">
      <c r="B83" s="20" t="s">
        <v>114</v>
      </c>
      <c r="C83" s="20"/>
      <c r="E83" s="17"/>
      <c r="H83" s="17"/>
      <c r="O83" s="114"/>
    </row>
    <row r="84" spans="2:15" ht="14.25">
      <c r="B84" s="20" t="s">
        <v>115</v>
      </c>
      <c r="C84" s="20"/>
      <c r="E84" s="17"/>
      <c r="H84" s="17"/>
      <c r="O84" s="114"/>
    </row>
  </sheetData>
  <sheetProtection/>
  <mergeCells count="10">
    <mergeCell ref="J3:J4"/>
    <mergeCell ref="K3:K4"/>
    <mergeCell ref="L3:L4"/>
    <mergeCell ref="A3:A6"/>
    <mergeCell ref="B1:L1"/>
    <mergeCell ref="B2:L2"/>
    <mergeCell ref="B3:B4"/>
    <mergeCell ref="C3:C4"/>
    <mergeCell ref="D3:D4"/>
    <mergeCell ref="I3:I4"/>
  </mergeCells>
  <printOptions/>
  <pageMargins left="0.3937007874015748" right="0.3937007874015748" top="0.3937007874015748" bottom="0.11811023622047245" header="0.984251968503937" footer="0.984251968503937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6">
      <selection activeCell="H22" sqref="H22"/>
    </sheetView>
  </sheetViews>
  <sheetFormatPr defaultColWidth="9.140625" defaultRowHeight="12.75"/>
  <cols>
    <col min="1" max="1" width="5.57421875" style="0" customWidth="1"/>
    <col min="2" max="2" width="16.140625" style="0" customWidth="1"/>
    <col min="3" max="3" width="7.7109375" style="0" customWidth="1"/>
    <col min="9" max="9" width="12.8515625" style="0" bestFit="1" customWidth="1"/>
  </cols>
  <sheetData>
    <row r="1" spans="1:12" ht="24">
      <c r="A1" s="166" t="s">
        <v>110</v>
      </c>
      <c r="B1" s="166"/>
      <c r="C1" s="166"/>
      <c r="D1" s="166"/>
      <c r="E1" s="166"/>
      <c r="F1" s="166"/>
      <c r="G1" s="166"/>
      <c r="H1" s="166"/>
      <c r="I1" s="166"/>
      <c r="J1" s="121"/>
      <c r="K1" s="121"/>
      <c r="L1" s="121"/>
    </row>
    <row r="2" spans="1:12" ht="12.75">
      <c r="A2" s="167" t="s">
        <v>79</v>
      </c>
      <c r="B2" s="167"/>
      <c r="C2" s="167"/>
      <c r="D2" s="167"/>
      <c r="E2" s="167"/>
      <c r="F2" s="167"/>
      <c r="G2" s="167"/>
      <c r="H2" s="167"/>
      <c r="I2" s="167"/>
      <c r="J2" s="121"/>
      <c r="K2" s="121"/>
      <c r="L2" s="121"/>
    </row>
    <row r="3" spans="1:12" ht="24">
      <c r="A3" s="168" t="s">
        <v>70</v>
      </c>
      <c r="B3" s="169" t="s">
        <v>80</v>
      </c>
      <c r="C3" s="3" t="s">
        <v>81</v>
      </c>
      <c r="D3" s="169" t="s">
        <v>82</v>
      </c>
      <c r="E3" s="169"/>
      <c r="F3" s="169"/>
      <c r="G3" s="169"/>
      <c r="H3" s="4" t="s">
        <v>83</v>
      </c>
      <c r="I3" s="4" t="s">
        <v>106</v>
      </c>
      <c r="J3" s="121"/>
      <c r="K3" s="121"/>
      <c r="L3" s="121"/>
    </row>
    <row r="4" spans="1:12" ht="24">
      <c r="A4" s="168"/>
      <c r="B4" s="169"/>
      <c r="C4" s="5" t="s">
        <v>84</v>
      </c>
      <c r="D4" s="6" t="s">
        <v>2</v>
      </c>
      <c r="E4" s="7" t="s">
        <v>67</v>
      </c>
      <c r="F4" s="7" t="s">
        <v>68</v>
      </c>
      <c r="G4" s="7" t="s">
        <v>69</v>
      </c>
      <c r="H4" s="7" t="s">
        <v>85</v>
      </c>
      <c r="I4" s="7" t="s">
        <v>107</v>
      </c>
      <c r="J4" s="121"/>
      <c r="K4" s="121"/>
      <c r="L4" s="121"/>
    </row>
    <row r="5" spans="1:12" ht="24">
      <c r="A5" s="8"/>
      <c r="B5" s="133" t="s">
        <v>71</v>
      </c>
      <c r="C5" s="134">
        <v>645323</v>
      </c>
      <c r="D5" s="135">
        <v>54.42</v>
      </c>
      <c r="E5" s="136">
        <v>30.04</v>
      </c>
      <c r="F5" s="137">
        <v>36.1</v>
      </c>
      <c r="G5" s="135">
        <v>29.45</v>
      </c>
      <c r="H5" s="144">
        <f>AVERAGE(D5:G5)</f>
        <v>37.5025</v>
      </c>
      <c r="I5" s="138"/>
      <c r="J5" s="122"/>
      <c r="K5" s="123"/>
      <c r="L5" s="121"/>
    </row>
    <row r="6" spans="1:12" ht="24">
      <c r="A6" s="8"/>
      <c r="B6" s="133" t="s">
        <v>72</v>
      </c>
      <c r="C6" s="139">
        <v>834</v>
      </c>
      <c r="D6" s="135">
        <v>49.68</v>
      </c>
      <c r="E6" s="135">
        <v>24.85</v>
      </c>
      <c r="F6" s="137">
        <v>33.93</v>
      </c>
      <c r="G6" s="136">
        <v>25.7</v>
      </c>
      <c r="H6" s="144">
        <f>AVERAGE(D6:G6)</f>
        <v>33.54</v>
      </c>
      <c r="I6" s="140">
        <f>H6-H5</f>
        <v>-3.9624999999999986</v>
      </c>
      <c r="J6" s="122"/>
      <c r="K6" s="124"/>
      <c r="L6" s="121"/>
    </row>
    <row r="7" spans="1:12" ht="24">
      <c r="A7" s="149">
        <v>1</v>
      </c>
      <c r="B7" s="45" t="s">
        <v>86</v>
      </c>
      <c r="C7" s="125">
        <v>48</v>
      </c>
      <c r="D7" s="141">
        <v>58.04750000000001</v>
      </c>
      <c r="E7" s="141">
        <v>30.205000000000002</v>
      </c>
      <c r="F7" s="141">
        <v>37.6175</v>
      </c>
      <c r="G7" s="142">
        <v>25.732499999999998</v>
      </c>
      <c r="H7" s="145">
        <v>37.900625</v>
      </c>
      <c r="I7" s="126">
        <v>0.40187499999999965</v>
      </c>
      <c r="J7" s="121"/>
      <c r="K7" s="121"/>
      <c r="L7" s="121"/>
    </row>
    <row r="8" spans="1:9" ht="24">
      <c r="A8" s="149">
        <v>2</v>
      </c>
      <c r="B8" s="45" t="s">
        <v>92</v>
      </c>
      <c r="C8" s="125">
        <v>50</v>
      </c>
      <c r="D8" s="142">
        <v>52.916</v>
      </c>
      <c r="E8" s="142">
        <v>29.02</v>
      </c>
      <c r="F8" s="141">
        <v>36.620000000000005</v>
      </c>
      <c r="G8" s="126">
        <v>25.56</v>
      </c>
      <c r="H8" s="146">
        <v>36.029</v>
      </c>
      <c r="I8" s="126">
        <v>-1.4709999999999988</v>
      </c>
    </row>
    <row r="9" spans="1:9" ht="24">
      <c r="A9" s="149">
        <v>3</v>
      </c>
      <c r="B9" s="45" t="s">
        <v>94</v>
      </c>
      <c r="C9" s="125">
        <v>33</v>
      </c>
      <c r="D9" s="142">
        <v>52.21666666666667</v>
      </c>
      <c r="E9" s="142">
        <v>27.05666666666667</v>
      </c>
      <c r="F9" s="141">
        <v>36.63</v>
      </c>
      <c r="G9" s="126">
        <v>25.55</v>
      </c>
      <c r="H9" s="146">
        <v>35.36333333333333</v>
      </c>
      <c r="I9" s="126">
        <v>-2.1350000000000002</v>
      </c>
    </row>
    <row r="10" spans="1:9" ht="24">
      <c r="A10" s="149">
        <v>4</v>
      </c>
      <c r="B10" s="45" t="s">
        <v>97</v>
      </c>
      <c r="C10" s="125">
        <v>31</v>
      </c>
      <c r="D10" s="142">
        <v>51.34</v>
      </c>
      <c r="E10" s="142">
        <v>27.325</v>
      </c>
      <c r="F10" s="142">
        <v>35.075</v>
      </c>
      <c r="G10" s="142">
        <v>26.825000000000003</v>
      </c>
      <c r="H10" s="146">
        <v>35.14125</v>
      </c>
      <c r="I10" s="126">
        <v>-2.3562500000000006</v>
      </c>
    </row>
    <row r="11" spans="1:9" ht="24">
      <c r="A11" s="149">
        <v>5</v>
      </c>
      <c r="B11" s="45" t="s">
        <v>91</v>
      </c>
      <c r="C11" s="125">
        <v>54</v>
      </c>
      <c r="D11" s="142">
        <v>52.1575</v>
      </c>
      <c r="E11" s="142">
        <v>25.432499999999997</v>
      </c>
      <c r="F11" s="142">
        <v>35.6775</v>
      </c>
      <c r="G11" s="142">
        <v>26.78</v>
      </c>
      <c r="H11" s="146">
        <v>35.011874999999996</v>
      </c>
      <c r="I11" s="126">
        <v>-2.4868749999999986</v>
      </c>
    </row>
    <row r="12" spans="1:9" ht="24">
      <c r="A12" s="149">
        <v>6</v>
      </c>
      <c r="B12" s="45" t="s">
        <v>93</v>
      </c>
      <c r="C12" s="125">
        <v>97</v>
      </c>
      <c r="D12" s="142">
        <v>50.634</v>
      </c>
      <c r="E12" s="142">
        <v>27.333999999999996</v>
      </c>
      <c r="F12" s="142">
        <v>35.578</v>
      </c>
      <c r="G12" s="142">
        <v>25.74</v>
      </c>
      <c r="H12" s="146">
        <v>34.8215</v>
      </c>
      <c r="I12" s="126">
        <v>-2.6774999999999993</v>
      </c>
    </row>
    <row r="13" spans="1:9" ht="24">
      <c r="A13" s="149">
        <v>7</v>
      </c>
      <c r="B13" s="45" t="s">
        <v>88</v>
      </c>
      <c r="C13" s="125">
        <v>39</v>
      </c>
      <c r="D13" s="142">
        <v>54.25333333333333</v>
      </c>
      <c r="E13" s="142">
        <v>25.813333333333333</v>
      </c>
      <c r="F13" s="126">
        <v>33.18666666666667</v>
      </c>
      <c r="G13" s="142">
        <v>25.72</v>
      </c>
      <c r="H13" s="146">
        <v>34.74333333333333</v>
      </c>
      <c r="I13" s="126">
        <v>-2.7566666666666677</v>
      </c>
    </row>
    <row r="14" spans="1:9" ht="24">
      <c r="A14" s="149">
        <v>8</v>
      </c>
      <c r="B14" s="45" t="s">
        <v>100</v>
      </c>
      <c r="C14" s="125">
        <v>16</v>
      </c>
      <c r="D14" s="142">
        <v>50.32</v>
      </c>
      <c r="E14" s="142">
        <v>25.175</v>
      </c>
      <c r="F14" s="141">
        <v>36.22</v>
      </c>
      <c r="G14" s="142">
        <v>25.905</v>
      </c>
      <c r="H14" s="146">
        <v>34.405</v>
      </c>
      <c r="I14" s="126">
        <v>-3.094999999999999</v>
      </c>
    </row>
    <row r="15" spans="1:9" ht="24">
      <c r="A15" s="149">
        <v>9</v>
      </c>
      <c r="B15" s="45" t="s">
        <v>58</v>
      </c>
      <c r="C15" s="125">
        <v>43</v>
      </c>
      <c r="D15" s="142">
        <v>50.010000000000005</v>
      </c>
      <c r="E15" s="142">
        <v>25.708</v>
      </c>
      <c r="F15" s="126">
        <v>32.466</v>
      </c>
      <c r="G15" s="126">
        <v>24.494</v>
      </c>
      <c r="H15" s="147">
        <v>33.16949999999999</v>
      </c>
      <c r="I15" s="126">
        <v>-4.328500000000003</v>
      </c>
    </row>
    <row r="16" spans="1:9" ht="24">
      <c r="A16" s="149">
        <v>10</v>
      </c>
      <c r="B16" s="45" t="s">
        <v>89</v>
      </c>
      <c r="C16" s="125">
        <v>6</v>
      </c>
      <c r="D16" s="142">
        <v>54.375</v>
      </c>
      <c r="E16" s="126">
        <v>18</v>
      </c>
      <c r="F16" s="142">
        <v>34</v>
      </c>
      <c r="G16" s="126">
        <v>25.25</v>
      </c>
      <c r="H16" s="147">
        <v>32.90625</v>
      </c>
      <c r="I16" s="126">
        <v>-4.59375</v>
      </c>
    </row>
    <row r="17" spans="1:9" ht="24">
      <c r="A17" s="149">
        <v>11</v>
      </c>
      <c r="B17" s="45" t="s">
        <v>96</v>
      </c>
      <c r="C17" s="125">
        <v>120</v>
      </c>
      <c r="D17" s="126">
        <v>49.648</v>
      </c>
      <c r="E17" s="126">
        <v>23.302</v>
      </c>
      <c r="F17" s="126">
        <v>32.974000000000004</v>
      </c>
      <c r="G17" s="126">
        <v>25.690000000000005</v>
      </c>
      <c r="H17" s="147">
        <v>32.9035</v>
      </c>
      <c r="I17" s="126">
        <v>-4.595499999999999</v>
      </c>
    </row>
    <row r="18" spans="1:9" ht="24">
      <c r="A18" s="149">
        <v>12</v>
      </c>
      <c r="B18" s="45" t="s">
        <v>95</v>
      </c>
      <c r="C18" s="125">
        <v>31</v>
      </c>
      <c r="D18" s="126">
        <v>47.660000000000004</v>
      </c>
      <c r="E18" s="142">
        <v>26.0575</v>
      </c>
      <c r="F18" s="126">
        <v>32.120000000000005</v>
      </c>
      <c r="G18" s="126">
        <v>25.0825</v>
      </c>
      <c r="H18" s="147">
        <v>32.730000000000004</v>
      </c>
      <c r="I18" s="126">
        <v>-4.767500000000001</v>
      </c>
    </row>
    <row r="19" spans="1:9" ht="24">
      <c r="A19" s="149">
        <v>13</v>
      </c>
      <c r="B19" s="45" t="s">
        <v>112</v>
      </c>
      <c r="C19" s="125">
        <v>131</v>
      </c>
      <c r="D19" s="126">
        <v>47.035</v>
      </c>
      <c r="E19" s="126">
        <v>23.035</v>
      </c>
      <c r="F19" s="126">
        <v>33.16</v>
      </c>
      <c r="G19" s="142">
        <v>27.049999999999997</v>
      </c>
      <c r="H19" s="147">
        <v>32.57</v>
      </c>
      <c r="I19" s="126">
        <v>-4.93</v>
      </c>
    </row>
    <row r="20" spans="1:9" ht="24">
      <c r="A20" s="149">
        <v>14</v>
      </c>
      <c r="B20" s="45" t="s">
        <v>87</v>
      </c>
      <c r="C20" s="125">
        <v>55</v>
      </c>
      <c r="D20" s="126">
        <v>47.17</v>
      </c>
      <c r="E20" s="126">
        <v>23.68</v>
      </c>
      <c r="F20" s="126">
        <v>33.225</v>
      </c>
      <c r="G20" s="126">
        <v>25.439999999999998</v>
      </c>
      <c r="H20" s="147">
        <v>32.37875</v>
      </c>
      <c r="I20" s="126">
        <v>-5.118749999999999</v>
      </c>
    </row>
    <row r="21" spans="1:9" ht="24">
      <c r="A21" s="149">
        <v>15</v>
      </c>
      <c r="B21" s="45" t="s">
        <v>99</v>
      </c>
      <c r="C21" s="125">
        <v>18</v>
      </c>
      <c r="D21" s="126">
        <v>45.165</v>
      </c>
      <c r="E21" s="142">
        <v>24.89</v>
      </c>
      <c r="F21" s="126">
        <v>30.445</v>
      </c>
      <c r="G21" s="126">
        <v>25.445</v>
      </c>
      <c r="H21" s="147">
        <v>31.48625</v>
      </c>
      <c r="I21" s="126">
        <v>-6.01125</v>
      </c>
    </row>
    <row r="22" spans="1:9" ht="24">
      <c r="A22" s="149">
        <v>16</v>
      </c>
      <c r="B22" s="45" t="s">
        <v>98</v>
      </c>
      <c r="C22" s="125">
        <v>40</v>
      </c>
      <c r="D22" s="126">
        <v>45.24666666666667</v>
      </c>
      <c r="E22" s="126">
        <v>23.256666666666664</v>
      </c>
      <c r="F22" s="126">
        <v>31.74666666666667</v>
      </c>
      <c r="G22" s="126">
        <v>23.953333333333333</v>
      </c>
      <c r="H22" s="147">
        <v>31.050833333333333</v>
      </c>
      <c r="I22" s="126">
        <v>-6.445833333333333</v>
      </c>
    </row>
    <row r="23" spans="1:9" ht="24">
      <c r="A23" s="149">
        <v>17</v>
      </c>
      <c r="B23" s="45" t="s">
        <v>90</v>
      </c>
      <c r="C23" s="125">
        <v>13</v>
      </c>
      <c r="D23" s="126">
        <v>40.69</v>
      </c>
      <c r="E23" s="126">
        <v>23.69</v>
      </c>
      <c r="F23" s="126">
        <v>33.85</v>
      </c>
      <c r="G23" s="142">
        <v>25.85</v>
      </c>
      <c r="H23" s="147">
        <v>31.02</v>
      </c>
      <c r="I23" s="126">
        <v>-6.480000000000004</v>
      </c>
    </row>
    <row r="24" spans="1:9" ht="24">
      <c r="A24" s="149">
        <v>18</v>
      </c>
      <c r="B24" s="45" t="s">
        <v>101</v>
      </c>
      <c r="C24" s="127">
        <v>10</v>
      </c>
      <c r="D24" s="143">
        <v>39.2</v>
      </c>
      <c r="E24" s="143">
        <v>22.4</v>
      </c>
      <c r="F24" s="143">
        <v>29.4</v>
      </c>
      <c r="G24" s="143">
        <v>26.6</v>
      </c>
      <c r="H24" s="148">
        <v>29.4</v>
      </c>
      <c r="I24" s="143">
        <v>-8.100000000000001</v>
      </c>
    </row>
    <row r="25" spans="3:9" s="128" customFormat="1" ht="23.25">
      <c r="C25" s="129" t="s">
        <v>78</v>
      </c>
      <c r="E25" s="130"/>
      <c r="F25" s="130"/>
      <c r="I25" s="131"/>
    </row>
    <row r="26" spans="3:9" s="128" customFormat="1" ht="23.25">
      <c r="C26" s="132" t="s">
        <v>116</v>
      </c>
      <c r="E26" s="130"/>
      <c r="F26" s="130"/>
      <c r="I26" s="131"/>
    </row>
  </sheetData>
  <sheetProtection/>
  <mergeCells count="5">
    <mergeCell ref="A1:I1"/>
    <mergeCell ref="A2:I2"/>
    <mergeCell ref="A3:A4"/>
    <mergeCell ref="B3:B4"/>
    <mergeCell ref="D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2019-03-14T04:23:39Z</dcterms:created>
  <dcterms:modified xsi:type="dcterms:W3CDTF">2019-03-24T13:36:42Z</dcterms:modified>
  <cp:category/>
  <cp:version/>
  <cp:contentType/>
  <cp:contentStatus/>
</cp:coreProperties>
</file>