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gam/Documents/O-NET62/ผลสอบONET62/"/>
    </mc:Choice>
  </mc:AlternateContent>
  <xr:revisionPtr revIDLastSave="0" documentId="13_ncr:1_{540E5EA9-247D-1F4E-ACF6-D8197AE55A88}" xr6:coauthVersionLast="36" xr6:coauthVersionMax="36" xr10:uidLastSave="{00000000-0000-0000-0000-000000000000}"/>
  <bookViews>
    <workbookView xWindow="1780" yWindow="640" windowWidth="28800" windowHeight="17540" activeTab="4" xr2:uid="{8C5D138C-4DE7-7D45-858A-E089274E14A3}"/>
  </bookViews>
  <sheets>
    <sheet name="เรียงลำดับโรงเรียน" sheetId="3" r:id="rId1"/>
    <sheet name="เรียงโรงเรียนในเครือข่ายค่าเฉลย" sheetId="2" r:id="rId2"/>
    <sheet name="เรียงเครือข่าย" sheetId="5" r:id="rId3"/>
    <sheet name="เปรียบเทียบ6162iรายโรง" sheetId="6" r:id="rId4"/>
    <sheet name="เทียบ5ปี" sheetId="7" r:id="rId5"/>
    <sheet name="เรียงโรงเรียนในเครือข่ายlสถิติ" sheetId="1" r:id="rId6"/>
  </sheets>
  <definedNames>
    <definedName name="_xlnm._FilterDatabase" localSheetId="4" hidden="1">เทียบ5ปี!$A$7:$V$7</definedName>
    <definedName name="_xlnm._FilterDatabase" localSheetId="1" hidden="1">เรียงโรงเรียนในเครือข่ายค่าเฉลย!$I$7:$I$263</definedName>
    <definedName name="_xlnm._FilterDatabase" localSheetId="5" hidden="1">เรียงโรงเรียนในเครือข่ายlสถิติ!$W$8:$W$268</definedName>
    <definedName name="_xlnm._FilterDatabase" localSheetId="0" hidden="1">เรียงลำดับโรงเรียน!$I$7:$I$244</definedName>
    <definedName name="_xlnm.Print_Area" localSheetId="4">เทียบ5ปี!$A$1:$V$249</definedName>
    <definedName name="_xlnm.Print_Titles" localSheetId="4">เทียบ5ปี!$3:$7</definedName>
    <definedName name="_xlnm.Print_Titles" localSheetId="1">เรียงโรงเรียนในเครือข่ายค่าเฉลย!$1:$6</definedName>
    <definedName name="_xlnm.Print_Titles" localSheetId="5">เรียงโรงเรียนในเครือข่ายlสถิติ!#REF!</definedName>
    <definedName name="_xlnm.Print_Titles" localSheetId="0">เรียงลำดับโรงเรียน!$1:$6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6" i="7" l="1"/>
  <c r="R246" i="7"/>
  <c r="Q246" i="7"/>
  <c r="N246" i="7"/>
  <c r="G246" i="7"/>
  <c r="V247" i="7"/>
  <c r="R247" i="7"/>
  <c r="Q247" i="7"/>
  <c r="N247" i="7"/>
  <c r="G247" i="7"/>
  <c r="V248" i="7"/>
  <c r="Q248" i="7"/>
  <c r="N248" i="7"/>
  <c r="G248" i="7"/>
  <c r="V136" i="7"/>
  <c r="R136" i="7"/>
  <c r="Q136" i="7"/>
  <c r="N136" i="7"/>
  <c r="G136" i="7"/>
  <c r="V249" i="7"/>
  <c r="R249" i="7"/>
  <c r="Q249" i="7"/>
  <c r="N249" i="7"/>
  <c r="G249" i="7"/>
  <c r="V244" i="7"/>
  <c r="R244" i="7"/>
  <c r="Q244" i="7"/>
  <c r="N244" i="7"/>
  <c r="G244" i="7"/>
  <c r="V110" i="7"/>
  <c r="R110" i="7"/>
  <c r="Q110" i="7"/>
  <c r="N110" i="7"/>
  <c r="G110" i="7"/>
  <c r="V202" i="7"/>
  <c r="R202" i="7"/>
  <c r="Q202" i="7"/>
  <c r="N202" i="7"/>
  <c r="G202" i="7"/>
  <c r="V54" i="7"/>
  <c r="R54" i="7"/>
  <c r="Q54" i="7"/>
  <c r="N54" i="7"/>
  <c r="G54" i="7"/>
  <c r="V13" i="7"/>
  <c r="R13" i="7"/>
  <c r="Q13" i="7"/>
  <c r="N13" i="7"/>
  <c r="G13" i="7"/>
  <c r="V86" i="7"/>
  <c r="R86" i="7"/>
  <c r="Q86" i="7"/>
  <c r="N86" i="7"/>
  <c r="G86" i="7"/>
  <c r="V223" i="7"/>
  <c r="R223" i="7"/>
  <c r="Q223" i="7"/>
  <c r="N223" i="7"/>
  <c r="G223" i="7"/>
  <c r="V227" i="7"/>
  <c r="R227" i="7"/>
  <c r="Q227" i="7"/>
  <c r="N227" i="7"/>
  <c r="G227" i="7"/>
  <c r="V135" i="7"/>
  <c r="R135" i="7"/>
  <c r="Q135" i="7"/>
  <c r="N135" i="7"/>
  <c r="G135" i="7"/>
  <c r="V218" i="7"/>
  <c r="R218" i="7"/>
  <c r="Q218" i="7"/>
  <c r="N218" i="7"/>
  <c r="G218" i="7"/>
  <c r="V46" i="7"/>
  <c r="Q46" i="7"/>
  <c r="N46" i="7"/>
  <c r="G46" i="7"/>
  <c r="V204" i="7"/>
  <c r="R204" i="7"/>
  <c r="Q204" i="7"/>
  <c r="N204" i="7"/>
  <c r="G204" i="7"/>
  <c r="V146" i="7"/>
  <c r="R146" i="7"/>
  <c r="Q146" i="7"/>
  <c r="N146" i="7"/>
  <c r="G146" i="7"/>
  <c r="V168" i="7"/>
  <c r="R168" i="7"/>
  <c r="Q168" i="7"/>
  <c r="N168" i="7"/>
  <c r="G168" i="7"/>
  <c r="V210" i="7"/>
  <c r="R210" i="7"/>
  <c r="Q210" i="7"/>
  <c r="N210" i="7"/>
  <c r="G210" i="7"/>
  <c r="V232" i="7"/>
  <c r="R232" i="7"/>
  <c r="Q232" i="7"/>
  <c r="N232" i="7"/>
  <c r="G232" i="7"/>
  <c r="V58" i="7"/>
  <c r="R58" i="7"/>
  <c r="Q58" i="7"/>
  <c r="N58" i="7"/>
  <c r="G58" i="7"/>
  <c r="V76" i="7"/>
  <c r="R76" i="7"/>
  <c r="Q76" i="7"/>
  <c r="N76" i="7"/>
  <c r="G76" i="7"/>
  <c r="V117" i="7"/>
  <c r="R117" i="7"/>
  <c r="Q117" i="7"/>
  <c r="N117" i="7"/>
  <c r="G117" i="7"/>
  <c r="V188" i="7"/>
  <c r="R188" i="7"/>
  <c r="Q188" i="7"/>
  <c r="N188" i="7"/>
  <c r="G188" i="7"/>
  <c r="V59" i="7"/>
  <c r="R59" i="7"/>
  <c r="Q59" i="7"/>
  <c r="N59" i="7"/>
  <c r="G59" i="7"/>
  <c r="V15" i="7"/>
  <c r="R15" i="7"/>
  <c r="Q15" i="7"/>
  <c r="N15" i="7"/>
  <c r="G15" i="7"/>
  <c r="V235" i="7"/>
  <c r="R235" i="7"/>
  <c r="Q235" i="7"/>
  <c r="N235" i="7"/>
  <c r="G235" i="7"/>
  <c r="V94" i="7"/>
  <c r="R94" i="7"/>
  <c r="Q94" i="7"/>
  <c r="N94" i="7"/>
  <c r="G94" i="7"/>
  <c r="V61" i="7"/>
  <c r="R61" i="7"/>
  <c r="Q61" i="7"/>
  <c r="N61" i="7"/>
  <c r="G61" i="7"/>
  <c r="V79" i="7"/>
  <c r="R79" i="7"/>
  <c r="Q79" i="7"/>
  <c r="N79" i="7"/>
  <c r="G79" i="7"/>
  <c r="V139" i="7"/>
  <c r="R139" i="7"/>
  <c r="Q139" i="7"/>
  <c r="N139" i="7"/>
  <c r="G139" i="7"/>
  <c r="V190" i="7"/>
  <c r="R190" i="7"/>
  <c r="Q190" i="7"/>
  <c r="N190" i="7"/>
  <c r="G190" i="7"/>
  <c r="V10" i="7"/>
  <c r="R10" i="7"/>
  <c r="Q10" i="7"/>
  <c r="N10" i="7"/>
  <c r="G10" i="7"/>
  <c r="V85" i="7"/>
  <c r="R85" i="7"/>
  <c r="Q85" i="7"/>
  <c r="N85" i="7"/>
  <c r="G85" i="7"/>
  <c r="V17" i="7"/>
  <c r="R17" i="7"/>
  <c r="Q17" i="7"/>
  <c r="N17" i="7"/>
  <c r="G17" i="7"/>
  <c r="V233" i="7"/>
  <c r="R233" i="7"/>
  <c r="Q233" i="7"/>
  <c r="N233" i="7"/>
  <c r="G233" i="7"/>
  <c r="V145" i="7"/>
  <c r="R145" i="7"/>
  <c r="Q145" i="7"/>
  <c r="N145" i="7"/>
  <c r="G145" i="7"/>
  <c r="V30" i="7"/>
  <c r="R30" i="7"/>
  <c r="Q30" i="7"/>
  <c r="N30" i="7"/>
  <c r="G30" i="7"/>
  <c r="V126" i="7"/>
  <c r="R126" i="7"/>
  <c r="Q126" i="7"/>
  <c r="N126" i="7"/>
  <c r="G126" i="7"/>
  <c r="V189" i="7"/>
  <c r="R189" i="7"/>
  <c r="Q189" i="7"/>
  <c r="N189" i="7"/>
  <c r="G189" i="7"/>
  <c r="V200" i="7"/>
  <c r="R200" i="7"/>
  <c r="Q200" i="7"/>
  <c r="N200" i="7"/>
  <c r="G200" i="7"/>
  <c r="V170" i="7"/>
  <c r="R170" i="7"/>
  <c r="Q170" i="7"/>
  <c r="N170" i="7"/>
  <c r="G170" i="7"/>
  <c r="V128" i="7"/>
  <c r="R128" i="7"/>
  <c r="Q128" i="7"/>
  <c r="N128" i="7"/>
  <c r="G128" i="7"/>
  <c r="V234" i="7"/>
  <c r="R234" i="7"/>
  <c r="Q234" i="7"/>
  <c r="N234" i="7"/>
  <c r="G234" i="7"/>
  <c r="V71" i="7"/>
  <c r="R71" i="7"/>
  <c r="Q71" i="7"/>
  <c r="N71" i="7"/>
  <c r="G71" i="7"/>
  <c r="V109" i="7"/>
  <c r="R109" i="7"/>
  <c r="Q109" i="7"/>
  <c r="N109" i="7"/>
  <c r="G109" i="7"/>
  <c r="V195" i="7"/>
  <c r="R195" i="7"/>
  <c r="Q195" i="7"/>
  <c r="N195" i="7"/>
  <c r="G195" i="7"/>
  <c r="V141" i="7"/>
  <c r="R141" i="7"/>
  <c r="Q141" i="7"/>
  <c r="N141" i="7"/>
  <c r="G141" i="7"/>
  <c r="V119" i="7"/>
  <c r="R119" i="7"/>
  <c r="Q119" i="7"/>
  <c r="N119" i="7"/>
  <c r="G119" i="7"/>
  <c r="V229" i="7"/>
  <c r="R229" i="7"/>
  <c r="Q229" i="7"/>
  <c r="N229" i="7"/>
  <c r="G229" i="7"/>
  <c r="V222" i="7"/>
  <c r="R222" i="7"/>
  <c r="Q222" i="7"/>
  <c r="N222" i="7"/>
  <c r="G222" i="7"/>
  <c r="V41" i="7"/>
  <c r="R41" i="7"/>
  <c r="Q41" i="7"/>
  <c r="N41" i="7"/>
  <c r="G41" i="7"/>
  <c r="V73" i="7"/>
  <c r="R73" i="7"/>
  <c r="Q73" i="7"/>
  <c r="N73" i="7"/>
  <c r="G73" i="7"/>
  <c r="V191" i="7"/>
  <c r="R191" i="7"/>
  <c r="Q191" i="7"/>
  <c r="N191" i="7"/>
  <c r="G191" i="7"/>
  <c r="V230" i="7"/>
  <c r="R230" i="7"/>
  <c r="Q230" i="7"/>
  <c r="N230" i="7"/>
  <c r="G230" i="7"/>
  <c r="V231" i="7"/>
  <c r="R231" i="7"/>
  <c r="Q231" i="7"/>
  <c r="N231" i="7"/>
  <c r="G231" i="7"/>
  <c r="V186" i="7"/>
  <c r="R186" i="7"/>
  <c r="Q186" i="7"/>
  <c r="N186" i="7"/>
  <c r="G186" i="7"/>
  <c r="V245" i="7"/>
  <c r="R245" i="7"/>
  <c r="Q245" i="7"/>
  <c r="N245" i="7"/>
  <c r="G245" i="7"/>
  <c r="V82" i="7"/>
  <c r="R82" i="7"/>
  <c r="Q82" i="7"/>
  <c r="N82" i="7"/>
  <c r="G82" i="7"/>
  <c r="V216" i="7"/>
  <c r="R216" i="7"/>
  <c r="Q216" i="7"/>
  <c r="N216" i="7"/>
  <c r="G216" i="7"/>
  <c r="V64" i="7"/>
  <c r="R64" i="7"/>
  <c r="Q64" i="7"/>
  <c r="N64" i="7"/>
  <c r="G64" i="7"/>
  <c r="V226" i="7"/>
  <c r="R226" i="7"/>
  <c r="Q226" i="7"/>
  <c r="N226" i="7"/>
  <c r="G226" i="7"/>
  <c r="V201" i="7"/>
  <c r="R201" i="7"/>
  <c r="Q201" i="7"/>
  <c r="N201" i="7"/>
  <c r="G201" i="7"/>
  <c r="V18" i="7"/>
  <c r="R18" i="7"/>
  <c r="Q18" i="7"/>
  <c r="N18" i="7"/>
  <c r="G18" i="7"/>
  <c r="V21" i="7"/>
  <c r="R21" i="7"/>
  <c r="Q21" i="7"/>
  <c r="N21" i="7"/>
  <c r="G21" i="7"/>
  <c r="V157" i="7"/>
  <c r="R157" i="7"/>
  <c r="Q157" i="7"/>
  <c r="N157" i="7"/>
  <c r="G157" i="7"/>
  <c r="V112" i="7"/>
  <c r="R112" i="7"/>
  <c r="Q112" i="7"/>
  <c r="N112" i="7"/>
  <c r="G112" i="7"/>
  <c r="V31" i="7"/>
  <c r="R31" i="7"/>
  <c r="Q31" i="7"/>
  <c r="N31" i="7"/>
  <c r="G31" i="7"/>
  <c r="V63" i="7"/>
  <c r="R63" i="7"/>
  <c r="Q63" i="7"/>
  <c r="N63" i="7"/>
  <c r="G63" i="7"/>
  <c r="V167" i="7"/>
  <c r="R167" i="7"/>
  <c r="Q167" i="7"/>
  <c r="N167" i="7"/>
  <c r="G167" i="7"/>
  <c r="V26" i="7"/>
  <c r="R26" i="7"/>
  <c r="Q26" i="7"/>
  <c r="N26" i="7"/>
  <c r="G26" i="7"/>
  <c r="V91" i="7"/>
  <c r="R91" i="7"/>
  <c r="Q91" i="7"/>
  <c r="N91" i="7"/>
  <c r="G91" i="7"/>
  <c r="V47" i="7"/>
  <c r="R47" i="7"/>
  <c r="Q47" i="7"/>
  <c r="N47" i="7"/>
  <c r="G47" i="7"/>
  <c r="V69" i="7"/>
  <c r="R69" i="7"/>
  <c r="Q69" i="7"/>
  <c r="N69" i="7"/>
  <c r="G69" i="7"/>
  <c r="V228" i="7"/>
  <c r="R228" i="7"/>
  <c r="Q228" i="7"/>
  <c r="N228" i="7"/>
  <c r="G228" i="7"/>
  <c r="V152" i="7"/>
  <c r="R152" i="7"/>
  <c r="Q152" i="7"/>
  <c r="N152" i="7"/>
  <c r="G152" i="7"/>
  <c r="V138" i="7"/>
  <c r="R138" i="7"/>
  <c r="Q138" i="7"/>
  <c r="N138" i="7"/>
  <c r="G138" i="7"/>
  <c r="V132" i="7"/>
  <c r="R132" i="7"/>
  <c r="Q132" i="7"/>
  <c r="N132" i="7"/>
  <c r="G132" i="7"/>
  <c r="V37" i="7"/>
  <c r="R37" i="7"/>
  <c r="Q37" i="7"/>
  <c r="N37" i="7"/>
  <c r="G37" i="7"/>
  <c r="V121" i="7"/>
  <c r="R121" i="7"/>
  <c r="Q121" i="7"/>
  <c r="N121" i="7"/>
  <c r="G121" i="7"/>
  <c r="V34" i="7"/>
  <c r="R34" i="7"/>
  <c r="Q34" i="7"/>
  <c r="N34" i="7"/>
  <c r="G34" i="7"/>
  <c r="V106" i="7"/>
  <c r="R106" i="7"/>
  <c r="Q106" i="7"/>
  <c r="N106" i="7"/>
  <c r="G106" i="7"/>
  <c r="V156" i="7"/>
  <c r="R156" i="7"/>
  <c r="Q156" i="7"/>
  <c r="N156" i="7"/>
  <c r="G156" i="7"/>
  <c r="V56" i="7"/>
  <c r="R56" i="7"/>
  <c r="Q56" i="7"/>
  <c r="N56" i="7"/>
  <c r="G56" i="7"/>
  <c r="V180" i="7"/>
  <c r="R180" i="7"/>
  <c r="Q180" i="7"/>
  <c r="N180" i="7"/>
  <c r="G180" i="7"/>
  <c r="V193" i="7"/>
  <c r="R193" i="7"/>
  <c r="Q193" i="7"/>
  <c r="N193" i="7"/>
  <c r="G193" i="7"/>
  <c r="V172" i="7"/>
  <c r="R172" i="7"/>
  <c r="Q172" i="7"/>
  <c r="N172" i="7"/>
  <c r="G172" i="7"/>
  <c r="V45" i="7"/>
  <c r="R45" i="7"/>
  <c r="Q45" i="7"/>
  <c r="N45" i="7"/>
  <c r="G45" i="7"/>
  <c r="V169" i="7"/>
  <c r="R169" i="7"/>
  <c r="Q169" i="7"/>
  <c r="N169" i="7"/>
  <c r="G169" i="7"/>
  <c r="V166" i="7"/>
  <c r="R166" i="7"/>
  <c r="Q166" i="7"/>
  <c r="N166" i="7"/>
  <c r="G166" i="7"/>
  <c r="V154" i="7"/>
  <c r="R154" i="7"/>
  <c r="Q154" i="7"/>
  <c r="N154" i="7"/>
  <c r="G154" i="7"/>
  <c r="V111" i="7"/>
  <c r="R111" i="7"/>
  <c r="Q111" i="7"/>
  <c r="N111" i="7"/>
  <c r="G111" i="7"/>
  <c r="V206" i="7"/>
  <c r="R206" i="7"/>
  <c r="Q206" i="7"/>
  <c r="N206" i="7"/>
  <c r="G206" i="7"/>
  <c r="V187" i="7"/>
  <c r="R187" i="7"/>
  <c r="Q187" i="7"/>
  <c r="N187" i="7"/>
  <c r="G187" i="7"/>
  <c r="V175" i="7"/>
  <c r="R175" i="7"/>
  <c r="Q175" i="7"/>
  <c r="N175" i="7"/>
  <c r="G175" i="7"/>
  <c r="V178" i="7"/>
  <c r="R178" i="7"/>
  <c r="Q178" i="7"/>
  <c r="N178" i="7"/>
  <c r="G178" i="7"/>
  <c r="V133" i="7"/>
  <c r="R133" i="7"/>
  <c r="Q133" i="7"/>
  <c r="N133" i="7"/>
  <c r="G133" i="7"/>
  <c r="V84" i="7"/>
  <c r="R84" i="7"/>
  <c r="Q84" i="7"/>
  <c r="N84" i="7"/>
  <c r="G84" i="7"/>
  <c r="V214" i="7"/>
  <c r="R214" i="7"/>
  <c r="Q214" i="7"/>
  <c r="N214" i="7"/>
  <c r="G214" i="7"/>
  <c r="V179" i="7"/>
  <c r="R179" i="7"/>
  <c r="Q179" i="7"/>
  <c r="N179" i="7"/>
  <c r="G179" i="7"/>
  <c r="V205" i="7"/>
  <c r="R205" i="7"/>
  <c r="Q205" i="7"/>
  <c r="N205" i="7"/>
  <c r="G205" i="7"/>
  <c r="V151" i="7"/>
  <c r="R151" i="7"/>
  <c r="Q151" i="7"/>
  <c r="N151" i="7"/>
  <c r="G151" i="7"/>
  <c r="V89" i="7"/>
  <c r="R89" i="7"/>
  <c r="Q89" i="7"/>
  <c r="N89" i="7"/>
  <c r="G89" i="7"/>
  <c r="V125" i="7"/>
  <c r="R125" i="7"/>
  <c r="Q125" i="7"/>
  <c r="N125" i="7"/>
  <c r="G125" i="7"/>
  <c r="V213" i="7"/>
  <c r="R213" i="7"/>
  <c r="Q213" i="7"/>
  <c r="N213" i="7"/>
  <c r="G213" i="7"/>
  <c r="V40" i="7"/>
  <c r="R40" i="7"/>
  <c r="Q40" i="7"/>
  <c r="N40" i="7"/>
  <c r="G40" i="7"/>
  <c r="V236" i="7"/>
  <c r="R236" i="7"/>
  <c r="Q236" i="7"/>
  <c r="N236" i="7"/>
  <c r="G236" i="7"/>
  <c r="V98" i="7"/>
  <c r="R98" i="7"/>
  <c r="Q98" i="7"/>
  <c r="N98" i="7"/>
  <c r="G98" i="7"/>
  <c r="V171" i="7"/>
  <c r="R171" i="7"/>
  <c r="Q171" i="7"/>
  <c r="N171" i="7"/>
  <c r="G171" i="7"/>
  <c r="V144" i="7"/>
  <c r="R144" i="7"/>
  <c r="Q144" i="7"/>
  <c r="N144" i="7"/>
  <c r="G144" i="7"/>
  <c r="V20" i="7"/>
  <c r="R20" i="7"/>
  <c r="Q20" i="7"/>
  <c r="N20" i="7"/>
  <c r="G20" i="7"/>
  <c r="V153" i="7"/>
  <c r="R153" i="7"/>
  <c r="Q153" i="7"/>
  <c r="N153" i="7"/>
  <c r="G153" i="7"/>
  <c r="V122" i="7"/>
  <c r="R122" i="7"/>
  <c r="Q122" i="7"/>
  <c r="N122" i="7"/>
  <c r="G122" i="7"/>
  <c r="V102" i="7"/>
  <c r="R102" i="7"/>
  <c r="Q102" i="7"/>
  <c r="N102" i="7"/>
  <c r="G102" i="7"/>
  <c r="V199" i="7"/>
  <c r="R199" i="7"/>
  <c r="Q199" i="7"/>
  <c r="N199" i="7"/>
  <c r="G199" i="7"/>
  <c r="V148" i="7"/>
  <c r="R148" i="7"/>
  <c r="Q148" i="7"/>
  <c r="N148" i="7"/>
  <c r="G148" i="7"/>
  <c r="V181" i="7"/>
  <c r="R181" i="7"/>
  <c r="Q181" i="7"/>
  <c r="N181" i="7"/>
  <c r="G181" i="7"/>
  <c r="V212" i="7"/>
  <c r="R212" i="7"/>
  <c r="Q212" i="7"/>
  <c r="N212" i="7"/>
  <c r="G212" i="7"/>
  <c r="V238" i="7"/>
  <c r="R238" i="7"/>
  <c r="Q238" i="7"/>
  <c r="N238" i="7"/>
  <c r="G238" i="7"/>
  <c r="V184" i="7"/>
  <c r="R184" i="7"/>
  <c r="Q184" i="7"/>
  <c r="N184" i="7"/>
  <c r="G184" i="7"/>
  <c r="V155" i="7"/>
  <c r="R155" i="7"/>
  <c r="Q155" i="7"/>
  <c r="N155" i="7"/>
  <c r="G155" i="7"/>
  <c r="V163" i="7"/>
  <c r="R163" i="7"/>
  <c r="Q163" i="7"/>
  <c r="N163" i="7"/>
  <c r="G163" i="7"/>
  <c r="V242" i="7"/>
  <c r="R242" i="7"/>
  <c r="Q242" i="7"/>
  <c r="N242" i="7"/>
  <c r="G242" i="7"/>
  <c r="V183" i="7"/>
  <c r="R183" i="7"/>
  <c r="Q183" i="7"/>
  <c r="N183" i="7"/>
  <c r="G183" i="7"/>
  <c r="V174" i="7"/>
  <c r="R174" i="7"/>
  <c r="Q174" i="7"/>
  <c r="N174" i="7"/>
  <c r="G174" i="7"/>
  <c r="V198" i="7"/>
  <c r="R198" i="7"/>
  <c r="Q198" i="7"/>
  <c r="N198" i="7"/>
  <c r="G198" i="7"/>
  <c r="V60" i="7"/>
  <c r="R60" i="7"/>
  <c r="Q60" i="7"/>
  <c r="N60" i="7"/>
  <c r="G60" i="7"/>
  <c r="V70" i="7"/>
  <c r="R70" i="7"/>
  <c r="Q70" i="7"/>
  <c r="N70" i="7"/>
  <c r="G70" i="7"/>
  <c r="V197" i="7"/>
  <c r="R197" i="7"/>
  <c r="Q197" i="7"/>
  <c r="N197" i="7"/>
  <c r="G197" i="7"/>
  <c r="V104" i="7"/>
  <c r="R104" i="7"/>
  <c r="Q104" i="7"/>
  <c r="N104" i="7"/>
  <c r="G104" i="7"/>
  <c r="V23" i="7"/>
  <c r="R23" i="7"/>
  <c r="Q23" i="7"/>
  <c r="N23" i="7"/>
  <c r="G23" i="7"/>
  <c r="V22" i="7"/>
  <c r="R22" i="7"/>
  <c r="Q22" i="7"/>
  <c r="N22" i="7"/>
  <c r="G22" i="7"/>
  <c r="V74" i="7"/>
  <c r="R74" i="7"/>
  <c r="Q74" i="7"/>
  <c r="N74" i="7"/>
  <c r="G74" i="7"/>
  <c r="V143" i="7"/>
  <c r="R143" i="7"/>
  <c r="Q143" i="7"/>
  <c r="N143" i="7"/>
  <c r="G143" i="7"/>
  <c r="V29" i="7"/>
  <c r="R29" i="7"/>
  <c r="Q29" i="7"/>
  <c r="N29" i="7"/>
  <c r="G29" i="7"/>
  <c r="V83" i="7"/>
  <c r="R83" i="7"/>
  <c r="Q83" i="7"/>
  <c r="N83" i="7"/>
  <c r="G83" i="7"/>
  <c r="V55" i="7"/>
  <c r="R55" i="7"/>
  <c r="Q55" i="7"/>
  <c r="N55" i="7"/>
  <c r="G55" i="7"/>
  <c r="V192" i="7"/>
  <c r="R192" i="7"/>
  <c r="Q192" i="7"/>
  <c r="N192" i="7"/>
  <c r="G192" i="7"/>
  <c r="V99" i="7"/>
  <c r="R99" i="7"/>
  <c r="Q99" i="7"/>
  <c r="N99" i="7"/>
  <c r="G99" i="7"/>
  <c r="V68" i="7"/>
  <c r="R68" i="7"/>
  <c r="Q68" i="7"/>
  <c r="N68" i="7"/>
  <c r="G68" i="7"/>
  <c r="V48" i="7"/>
  <c r="R48" i="7"/>
  <c r="Q48" i="7"/>
  <c r="N48" i="7"/>
  <c r="G48" i="7"/>
  <c r="V72" i="7"/>
  <c r="R72" i="7"/>
  <c r="Q72" i="7"/>
  <c r="N72" i="7"/>
  <c r="G72" i="7"/>
  <c r="V67" i="7"/>
  <c r="R67" i="7"/>
  <c r="Q67" i="7"/>
  <c r="N67" i="7"/>
  <c r="G67" i="7"/>
  <c r="V149" i="7"/>
  <c r="R149" i="7"/>
  <c r="Q149" i="7"/>
  <c r="N149" i="7"/>
  <c r="G149" i="7"/>
  <c r="V108" i="7"/>
  <c r="R108" i="7"/>
  <c r="Q108" i="7"/>
  <c r="N108" i="7"/>
  <c r="G108" i="7"/>
  <c r="V101" i="7"/>
  <c r="R101" i="7"/>
  <c r="Q101" i="7"/>
  <c r="N101" i="7"/>
  <c r="G101" i="7"/>
  <c r="V224" i="7"/>
  <c r="R224" i="7"/>
  <c r="Q224" i="7"/>
  <c r="N224" i="7"/>
  <c r="G224" i="7"/>
  <c r="V77" i="7"/>
  <c r="R77" i="7"/>
  <c r="Q77" i="7"/>
  <c r="N77" i="7"/>
  <c r="G77" i="7"/>
  <c r="V129" i="7"/>
  <c r="R129" i="7"/>
  <c r="Q129" i="7"/>
  <c r="N129" i="7"/>
  <c r="G129" i="7"/>
  <c r="V127" i="7"/>
  <c r="R127" i="7"/>
  <c r="Q127" i="7"/>
  <c r="N127" i="7"/>
  <c r="G127" i="7"/>
  <c r="V207" i="7"/>
  <c r="R207" i="7"/>
  <c r="Q207" i="7"/>
  <c r="N207" i="7"/>
  <c r="G207" i="7"/>
  <c r="V237" i="7"/>
  <c r="R237" i="7"/>
  <c r="Q237" i="7"/>
  <c r="N237" i="7"/>
  <c r="G237" i="7"/>
  <c r="V123" i="7"/>
  <c r="R123" i="7"/>
  <c r="Q123" i="7"/>
  <c r="N123" i="7"/>
  <c r="G123" i="7"/>
  <c r="V241" i="7"/>
  <c r="R241" i="7"/>
  <c r="Q241" i="7"/>
  <c r="N241" i="7"/>
  <c r="G241" i="7"/>
  <c r="V194" i="7"/>
  <c r="R194" i="7"/>
  <c r="Q194" i="7"/>
  <c r="N194" i="7"/>
  <c r="G194" i="7"/>
  <c r="V113" i="7"/>
  <c r="R113" i="7"/>
  <c r="Q113" i="7"/>
  <c r="N113" i="7"/>
  <c r="G113" i="7"/>
  <c r="V221" i="7"/>
  <c r="R221" i="7"/>
  <c r="Q221" i="7"/>
  <c r="N221" i="7"/>
  <c r="G221" i="7"/>
  <c r="V124" i="7"/>
  <c r="R124" i="7"/>
  <c r="Q124" i="7"/>
  <c r="N124" i="7"/>
  <c r="G124" i="7"/>
  <c r="V42" i="7"/>
  <c r="R42" i="7"/>
  <c r="Q42" i="7"/>
  <c r="N42" i="7"/>
  <c r="G42" i="7"/>
  <c r="V220" i="7"/>
  <c r="R220" i="7"/>
  <c r="Q220" i="7"/>
  <c r="N220" i="7"/>
  <c r="G220" i="7"/>
  <c r="V215" i="7"/>
  <c r="R215" i="7"/>
  <c r="Q215" i="7"/>
  <c r="N215" i="7"/>
  <c r="G215" i="7"/>
  <c r="V38" i="7"/>
  <c r="R38" i="7"/>
  <c r="Q38" i="7"/>
  <c r="N38" i="7"/>
  <c r="G38" i="7"/>
  <c r="V240" i="7"/>
  <c r="R240" i="7"/>
  <c r="Q240" i="7"/>
  <c r="N240" i="7"/>
  <c r="G240" i="7"/>
  <c r="V160" i="7"/>
  <c r="R160" i="7"/>
  <c r="Q160" i="7"/>
  <c r="N160" i="7"/>
  <c r="G160" i="7"/>
  <c r="V177" i="7"/>
  <c r="R177" i="7"/>
  <c r="Q177" i="7"/>
  <c r="N177" i="7"/>
  <c r="G177" i="7"/>
  <c r="V32" i="7"/>
  <c r="R32" i="7"/>
  <c r="Q32" i="7"/>
  <c r="N32" i="7"/>
  <c r="G32" i="7"/>
  <c r="V208" i="7"/>
  <c r="R208" i="7"/>
  <c r="Q208" i="7"/>
  <c r="N208" i="7"/>
  <c r="G208" i="7"/>
  <c r="V209" i="7"/>
  <c r="R209" i="7"/>
  <c r="Q209" i="7"/>
  <c r="N209" i="7"/>
  <c r="G209" i="7"/>
  <c r="V217" i="7"/>
  <c r="R217" i="7"/>
  <c r="Q217" i="7"/>
  <c r="N217" i="7"/>
  <c r="G217" i="7"/>
  <c r="V159" i="7"/>
  <c r="R159" i="7"/>
  <c r="Q159" i="7"/>
  <c r="N159" i="7"/>
  <c r="G159" i="7"/>
  <c r="V103" i="7"/>
  <c r="R103" i="7"/>
  <c r="Q103" i="7"/>
  <c r="N103" i="7"/>
  <c r="G103" i="7"/>
  <c r="V158" i="7"/>
  <c r="R158" i="7"/>
  <c r="Q158" i="7"/>
  <c r="N158" i="7"/>
  <c r="G158" i="7"/>
  <c r="V57" i="7"/>
  <c r="R57" i="7"/>
  <c r="Q57" i="7"/>
  <c r="N57" i="7"/>
  <c r="G57" i="7"/>
  <c r="V88" i="7"/>
  <c r="R88" i="7"/>
  <c r="Q88" i="7"/>
  <c r="N88" i="7"/>
  <c r="G88" i="7"/>
  <c r="V130" i="7"/>
  <c r="R130" i="7"/>
  <c r="Q130" i="7"/>
  <c r="N130" i="7"/>
  <c r="G130" i="7"/>
  <c r="V173" i="7"/>
  <c r="R173" i="7"/>
  <c r="Q173" i="7"/>
  <c r="N173" i="7"/>
  <c r="G173" i="7"/>
  <c r="V100" i="7"/>
  <c r="R100" i="7"/>
  <c r="Q100" i="7"/>
  <c r="N100" i="7"/>
  <c r="G100" i="7"/>
  <c r="V36" i="7"/>
  <c r="R36" i="7"/>
  <c r="Q36" i="7"/>
  <c r="N36" i="7"/>
  <c r="G36" i="7"/>
  <c r="V203" i="7"/>
  <c r="R203" i="7"/>
  <c r="Q203" i="7"/>
  <c r="N203" i="7"/>
  <c r="G203" i="7"/>
  <c r="V44" i="7"/>
  <c r="R44" i="7"/>
  <c r="Q44" i="7"/>
  <c r="N44" i="7"/>
  <c r="G44" i="7"/>
  <c r="V24" i="7"/>
  <c r="R24" i="7"/>
  <c r="Q24" i="7"/>
  <c r="N24" i="7"/>
  <c r="G24" i="7"/>
  <c r="V53" i="7"/>
  <c r="R53" i="7"/>
  <c r="Q53" i="7"/>
  <c r="N53" i="7"/>
  <c r="G53" i="7"/>
  <c r="V142" i="7"/>
  <c r="R142" i="7"/>
  <c r="Q142" i="7"/>
  <c r="N142" i="7"/>
  <c r="G142" i="7"/>
  <c r="V81" i="7"/>
  <c r="R81" i="7"/>
  <c r="Q81" i="7"/>
  <c r="N81" i="7"/>
  <c r="G81" i="7"/>
  <c r="V165" i="7"/>
  <c r="R165" i="7"/>
  <c r="Q165" i="7"/>
  <c r="N165" i="7"/>
  <c r="G165" i="7"/>
  <c r="V80" i="7"/>
  <c r="R80" i="7"/>
  <c r="Q80" i="7"/>
  <c r="N80" i="7"/>
  <c r="G80" i="7"/>
  <c r="V118" i="7"/>
  <c r="R118" i="7"/>
  <c r="Q118" i="7"/>
  <c r="N118" i="7"/>
  <c r="G118" i="7"/>
  <c r="V90" i="7"/>
  <c r="R90" i="7"/>
  <c r="Q90" i="7"/>
  <c r="N90" i="7"/>
  <c r="G90" i="7"/>
  <c r="V28" i="7"/>
  <c r="R28" i="7"/>
  <c r="Q28" i="7"/>
  <c r="N28" i="7"/>
  <c r="G28" i="7"/>
  <c r="V95" i="7"/>
  <c r="R95" i="7"/>
  <c r="Q95" i="7"/>
  <c r="N95" i="7"/>
  <c r="G95" i="7"/>
  <c r="V239" i="7"/>
  <c r="R239" i="7"/>
  <c r="Q239" i="7"/>
  <c r="N239" i="7"/>
  <c r="G239" i="7"/>
  <c r="V35" i="7"/>
  <c r="R35" i="7"/>
  <c r="Q35" i="7"/>
  <c r="N35" i="7"/>
  <c r="G35" i="7"/>
  <c r="V176" i="7"/>
  <c r="R176" i="7"/>
  <c r="Q176" i="7"/>
  <c r="N176" i="7"/>
  <c r="G176" i="7"/>
  <c r="V65" i="7"/>
  <c r="R65" i="7"/>
  <c r="Q65" i="7"/>
  <c r="N65" i="7"/>
  <c r="G65" i="7"/>
  <c r="V51" i="7"/>
  <c r="R51" i="7"/>
  <c r="Q51" i="7"/>
  <c r="N51" i="7"/>
  <c r="G51" i="7"/>
  <c r="V39" i="7"/>
  <c r="R39" i="7"/>
  <c r="Q39" i="7"/>
  <c r="N39" i="7"/>
  <c r="G39" i="7"/>
  <c r="V52" i="7"/>
  <c r="R52" i="7"/>
  <c r="Q52" i="7"/>
  <c r="N52" i="7"/>
  <c r="G52" i="7"/>
  <c r="V120" i="7"/>
  <c r="R120" i="7"/>
  <c r="Q120" i="7"/>
  <c r="N120" i="7"/>
  <c r="G120" i="7"/>
  <c r="V243" i="7"/>
  <c r="R243" i="7"/>
  <c r="Q243" i="7"/>
  <c r="N243" i="7"/>
  <c r="G243" i="7"/>
  <c r="V196" i="7"/>
  <c r="R196" i="7"/>
  <c r="Q196" i="7"/>
  <c r="N196" i="7"/>
  <c r="G196" i="7"/>
  <c r="V134" i="7"/>
  <c r="R134" i="7"/>
  <c r="Q134" i="7"/>
  <c r="N134" i="7"/>
  <c r="G134" i="7"/>
  <c r="V62" i="7"/>
  <c r="R62" i="7"/>
  <c r="Q62" i="7"/>
  <c r="N62" i="7"/>
  <c r="G62" i="7"/>
  <c r="V8" i="7"/>
  <c r="R8" i="7"/>
  <c r="Q8" i="7"/>
  <c r="N8" i="7"/>
  <c r="G8" i="7"/>
  <c r="V105" i="7"/>
  <c r="R105" i="7"/>
  <c r="Q105" i="7"/>
  <c r="N105" i="7"/>
  <c r="G105" i="7"/>
  <c r="V114" i="7"/>
  <c r="R114" i="7"/>
  <c r="Q114" i="7"/>
  <c r="N114" i="7"/>
  <c r="G114" i="7"/>
  <c r="V185" i="7"/>
  <c r="R185" i="7"/>
  <c r="Q185" i="7"/>
  <c r="N185" i="7"/>
  <c r="G185" i="7"/>
  <c r="V161" i="7"/>
  <c r="R161" i="7"/>
  <c r="Q161" i="7"/>
  <c r="N161" i="7"/>
  <c r="G161" i="7"/>
  <c r="V162" i="7"/>
  <c r="R162" i="7"/>
  <c r="Q162" i="7"/>
  <c r="N162" i="7"/>
  <c r="G162" i="7"/>
  <c r="V11" i="7"/>
  <c r="R11" i="7"/>
  <c r="Q11" i="7"/>
  <c r="N11" i="7"/>
  <c r="G11" i="7"/>
  <c r="V50" i="7"/>
  <c r="R50" i="7"/>
  <c r="Q50" i="7"/>
  <c r="N50" i="7"/>
  <c r="G50" i="7"/>
  <c r="V97" i="7"/>
  <c r="R97" i="7"/>
  <c r="Q97" i="7"/>
  <c r="N97" i="7"/>
  <c r="G97" i="7"/>
  <c r="V219" i="7"/>
  <c r="R219" i="7"/>
  <c r="Q219" i="7"/>
  <c r="N219" i="7"/>
  <c r="G219" i="7"/>
  <c r="V27" i="7"/>
  <c r="R27" i="7"/>
  <c r="Q27" i="7"/>
  <c r="N27" i="7"/>
  <c r="G27" i="7"/>
  <c r="V131" i="7"/>
  <c r="R131" i="7"/>
  <c r="Q131" i="7"/>
  <c r="N131" i="7"/>
  <c r="G131" i="7"/>
  <c r="V211" i="7"/>
  <c r="R211" i="7"/>
  <c r="Q211" i="7"/>
  <c r="N211" i="7"/>
  <c r="G211" i="7"/>
  <c r="V107" i="7"/>
  <c r="R107" i="7"/>
  <c r="Q107" i="7"/>
  <c r="N107" i="7"/>
  <c r="G107" i="7"/>
  <c r="V33" i="7"/>
  <c r="R33" i="7"/>
  <c r="Q33" i="7"/>
  <c r="N33" i="7"/>
  <c r="G33" i="7"/>
  <c r="V182" i="7"/>
  <c r="R182" i="7"/>
  <c r="Q182" i="7"/>
  <c r="N182" i="7"/>
  <c r="G182" i="7"/>
  <c r="V12" i="7"/>
  <c r="R12" i="7"/>
  <c r="Q12" i="7"/>
  <c r="N12" i="7"/>
  <c r="G12" i="7"/>
  <c r="V225" i="7"/>
  <c r="R225" i="7"/>
  <c r="Q225" i="7"/>
  <c r="N225" i="7"/>
  <c r="G225" i="7"/>
  <c r="V75" i="7"/>
  <c r="R75" i="7"/>
  <c r="Q75" i="7"/>
  <c r="N75" i="7"/>
  <c r="G75" i="7"/>
  <c r="V78" i="7"/>
  <c r="R78" i="7"/>
  <c r="Q78" i="7"/>
  <c r="N78" i="7"/>
  <c r="G78" i="7"/>
  <c r="V140" i="7"/>
  <c r="R140" i="7"/>
  <c r="Q140" i="7"/>
  <c r="N140" i="7"/>
  <c r="G140" i="7"/>
  <c r="V92" i="7"/>
  <c r="R92" i="7"/>
  <c r="Q92" i="7"/>
  <c r="N92" i="7"/>
  <c r="G92" i="7"/>
  <c r="V93" i="7"/>
  <c r="R93" i="7"/>
  <c r="Q93" i="7"/>
  <c r="N93" i="7"/>
  <c r="G93" i="7"/>
  <c r="V16" i="7"/>
  <c r="R16" i="7"/>
  <c r="Q16" i="7"/>
  <c r="N16" i="7"/>
  <c r="G16" i="7"/>
  <c r="V147" i="7"/>
  <c r="R147" i="7"/>
  <c r="Q147" i="7"/>
  <c r="N147" i="7"/>
  <c r="G147" i="7"/>
  <c r="V9" i="7"/>
  <c r="R9" i="7"/>
  <c r="Q9" i="7"/>
  <c r="N9" i="7"/>
  <c r="G9" i="7"/>
  <c r="V66" i="7"/>
  <c r="R66" i="7"/>
  <c r="Q66" i="7"/>
  <c r="N66" i="7"/>
  <c r="G66" i="7"/>
  <c r="V96" i="7"/>
  <c r="R96" i="7"/>
  <c r="Q96" i="7"/>
  <c r="N96" i="7"/>
  <c r="G96" i="7"/>
  <c r="V137" i="7"/>
  <c r="R137" i="7"/>
  <c r="Q137" i="7"/>
  <c r="N137" i="7"/>
  <c r="G137" i="7"/>
  <c r="V115" i="7"/>
  <c r="R115" i="7"/>
  <c r="Q115" i="7"/>
  <c r="N115" i="7"/>
  <c r="G115" i="7"/>
  <c r="V164" i="7"/>
  <c r="R164" i="7"/>
  <c r="Q164" i="7"/>
  <c r="N164" i="7"/>
  <c r="G164" i="7"/>
  <c r="V87" i="7"/>
  <c r="R87" i="7"/>
  <c r="Q87" i="7"/>
  <c r="N87" i="7"/>
  <c r="G87" i="7"/>
  <c r="V25" i="7"/>
  <c r="R25" i="7"/>
  <c r="Q25" i="7"/>
  <c r="N25" i="7"/>
  <c r="G25" i="7"/>
  <c r="V116" i="7"/>
  <c r="R116" i="7"/>
  <c r="Q116" i="7"/>
  <c r="N116" i="7"/>
  <c r="G116" i="7"/>
  <c r="V14" i="7"/>
  <c r="R14" i="7"/>
  <c r="Q14" i="7"/>
  <c r="N14" i="7"/>
  <c r="G14" i="7"/>
  <c r="V19" i="7"/>
  <c r="R19" i="7"/>
  <c r="Q19" i="7"/>
  <c r="N19" i="7"/>
  <c r="G19" i="7"/>
  <c r="V49" i="7"/>
  <c r="R49" i="7"/>
  <c r="Q49" i="7"/>
  <c r="N49" i="7"/>
  <c r="G49" i="7"/>
  <c r="V150" i="7"/>
  <c r="R150" i="7"/>
  <c r="Q150" i="7"/>
  <c r="N150" i="7"/>
  <c r="G150" i="7"/>
  <c r="V43" i="7"/>
  <c r="R43" i="7"/>
  <c r="Q43" i="7"/>
  <c r="N43" i="7"/>
  <c r="G43" i="7"/>
  <c r="V7" i="7"/>
  <c r="U7" i="7"/>
  <c r="R7" i="7"/>
  <c r="Q7" i="7"/>
  <c r="N7" i="7"/>
  <c r="M7" i="7"/>
  <c r="J7" i="7"/>
  <c r="G7" i="7"/>
  <c r="F263" i="2" l="1"/>
  <c r="F247" i="2"/>
  <c r="F234" i="2"/>
  <c r="F220" i="2"/>
  <c r="F212" i="2"/>
  <c r="F195" i="2"/>
  <c r="F183" i="2"/>
  <c r="F167" i="2"/>
  <c r="F156" i="2"/>
  <c r="F138" i="2"/>
  <c r="F127" i="2"/>
  <c r="F112" i="2"/>
  <c r="F97" i="2"/>
  <c r="F85" i="2"/>
  <c r="F68" i="2"/>
  <c r="F57" i="2"/>
  <c r="F44" i="2"/>
  <c r="F33" i="2"/>
  <c r="F22" i="2"/>
  <c r="E246" i="6" l="1"/>
  <c r="Q244" i="6"/>
  <c r="S244" i="6" s="1"/>
  <c r="T244" i="6" s="1"/>
  <c r="P244" i="6"/>
  <c r="M244" i="6"/>
  <c r="J244" i="6"/>
  <c r="G244" i="6"/>
  <c r="Q245" i="6"/>
  <c r="S245" i="6" s="1"/>
  <c r="T245" i="6" s="1"/>
  <c r="P245" i="6"/>
  <c r="M245" i="6"/>
  <c r="J245" i="6"/>
  <c r="G245" i="6"/>
  <c r="T243" i="6"/>
  <c r="Q243" i="6"/>
  <c r="S243" i="6" s="1"/>
  <c r="P243" i="6"/>
  <c r="M243" i="6"/>
  <c r="J243" i="6"/>
  <c r="G243" i="6"/>
  <c r="Q236" i="6"/>
  <c r="S236" i="6" s="1"/>
  <c r="T236" i="6" s="1"/>
  <c r="P236" i="6"/>
  <c r="M236" i="6"/>
  <c r="J236" i="6"/>
  <c r="G236" i="6"/>
  <c r="Q225" i="6"/>
  <c r="S225" i="6" s="1"/>
  <c r="T225" i="6" s="1"/>
  <c r="P225" i="6"/>
  <c r="M225" i="6"/>
  <c r="J225" i="6"/>
  <c r="G225" i="6"/>
  <c r="Q237" i="6"/>
  <c r="S237" i="6" s="1"/>
  <c r="T237" i="6" s="1"/>
  <c r="P237" i="6"/>
  <c r="M237" i="6"/>
  <c r="J237" i="6"/>
  <c r="G237" i="6"/>
  <c r="Q241" i="6"/>
  <c r="S241" i="6" s="1"/>
  <c r="T241" i="6" s="1"/>
  <c r="P241" i="6"/>
  <c r="M241" i="6"/>
  <c r="J241" i="6"/>
  <c r="G241" i="6"/>
  <c r="S242" i="6"/>
  <c r="T242" i="6" s="1"/>
  <c r="Q242" i="6"/>
  <c r="P242" i="6"/>
  <c r="M242" i="6"/>
  <c r="J242" i="6"/>
  <c r="G242" i="6"/>
  <c r="Q239" i="6"/>
  <c r="S239" i="6" s="1"/>
  <c r="T239" i="6" s="1"/>
  <c r="P239" i="6"/>
  <c r="M239" i="6"/>
  <c r="J239" i="6"/>
  <c r="G239" i="6"/>
  <c r="Q228" i="6"/>
  <c r="S228" i="6" s="1"/>
  <c r="T228" i="6" s="1"/>
  <c r="P228" i="6"/>
  <c r="M228" i="6"/>
  <c r="J228" i="6"/>
  <c r="G228" i="6"/>
  <c r="Q240" i="6"/>
  <c r="S240" i="6" s="1"/>
  <c r="T240" i="6" s="1"/>
  <c r="P240" i="6"/>
  <c r="M240" i="6"/>
  <c r="J240" i="6"/>
  <c r="G240" i="6"/>
  <c r="S234" i="6"/>
  <c r="T234" i="6" s="1"/>
  <c r="Q234" i="6"/>
  <c r="P234" i="6"/>
  <c r="M234" i="6"/>
  <c r="J234" i="6"/>
  <c r="G234" i="6"/>
  <c r="Q231" i="6"/>
  <c r="S231" i="6" s="1"/>
  <c r="T231" i="6" s="1"/>
  <c r="P231" i="6"/>
  <c r="M231" i="6"/>
  <c r="J231" i="6"/>
  <c r="G231" i="6"/>
  <c r="Q235" i="6"/>
  <c r="S235" i="6" s="1"/>
  <c r="T235" i="6" s="1"/>
  <c r="P235" i="6"/>
  <c r="M235" i="6"/>
  <c r="J235" i="6"/>
  <c r="G235" i="6"/>
  <c r="Q238" i="6"/>
  <c r="S238" i="6" s="1"/>
  <c r="T238" i="6" s="1"/>
  <c r="P238" i="6"/>
  <c r="M238" i="6"/>
  <c r="J238" i="6"/>
  <c r="G238" i="6"/>
  <c r="Q215" i="6"/>
  <c r="S215" i="6" s="1"/>
  <c r="T215" i="6" s="1"/>
  <c r="P215" i="6"/>
  <c r="M215" i="6"/>
  <c r="J215" i="6"/>
  <c r="G215" i="6"/>
  <c r="Q221" i="6"/>
  <c r="S221" i="6" s="1"/>
  <c r="T221" i="6" s="1"/>
  <c r="P221" i="6"/>
  <c r="M221" i="6"/>
  <c r="J221" i="6"/>
  <c r="G221" i="6"/>
  <c r="Q223" i="6"/>
  <c r="S223" i="6" s="1"/>
  <c r="T223" i="6" s="1"/>
  <c r="P223" i="6"/>
  <c r="M223" i="6"/>
  <c r="J223" i="6"/>
  <c r="G223" i="6"/>
  <c r="Q230" i="6"/>
  <c r="S230" i="6" s="1"/>
  <c r="T230" i="6" s="1"/>
  <c r="P230" i="6"/>
  <c r="M230" i="6"/>
  <c r="J230" i="6"/>
  <c r="G230" i="6"/>
  <c r="Q212" i="6"/>
  <c r="S212" i="6" s="1"/>
  <c r="T212" i="6" s="1"/>
  <c r="P212" i="6"/>
  <c r="M212" i="6"/>
  <c r="J212" i="6"/>
  <c r="G212" i="6"/>
  <c r="Q226" i="6"/>
  <c r="S226" i="6" s="1"/>
  <c r="T226" i="6" s="1"/>
  <c r="P226" i="6"/>
  <c r="M226" i="6"/>
  <c r="J226" i="6"/>
  <c r="G226" i="6"/>
  <c r="Q191" i="6"/>
  <c r="S191" i="6" s="1"/>
  <c r="T191" i="6" s="1"/>
  <c r="P191" i="6"/>
  <c r="M191" i="6"/>
  <c r="J191" i="6"/>
  <c r="G191" i="6"/>
  <c r="Q232" i="6"/>
  <c r="S232" i="6" s="1"/>
  <c r="T232" i="6" s="1"/>
  <c r="P232" i="6"/>
  <c r="M232" i="6"/>
  <c r="J232" i="6"/>
  <c r="G232" i="6"/>
  <c r="S211" i="6"/>
  <c r="T211" i="6" s="1"/>
  <c r="Q211" i="6"/>
  <c r="P211" i="6"/>
  <c r="M211" i="6"/>
  <c r="J211" i="6"/>
  <c r="G211" i="6"/>
  <c r="Q202" i="6"/>
  <c r="S202" i="6" s="1"/>
  <c r="T202" i="6" s="1"/>
  <c r="P202" i="6"/>
  <c r="M202" i="6"/>
  <c r="J202" i="6"/>
  <c r="G202" i="6"/>
  <c r="Q205" i="6"/>
  <c r="S205" i="6" s="1"/>
  <c r="T205" i="6" s="1"/>
  <c r="P205" i="6"/>
  <c r="M205" i="6"/>
  <c r="J205" i="6"/>
  <c r="G205" i="6"/>
  <c r="Q218" i="6"/>
  <c r="S218" i="6" s="1"/>
  <c r="T218" i="6" s="1"/>
  <c r="P218" i="6"/>
  <c r="M218" i="6"/>
  <c r="J218" i="6"/>
  <c r="G218" i="6"/>
  <c r="S224" i="6"/>
  <c r="T224" i="6" s="1"/>
  <c r="Q224" i="6"/>
  <c r="P224" i="6"/>
  <c r="M224" i="6"/>
  <c r="J224" i="6"/>
  <c r="G224" i="6"/>
  <c r="Q166" i="6"/>
  <c r="S166" i="6" s="1"/>
  <c r="T166" i="6" s="1"/>
  <c r="P166" i="6"/>
  <c r="M166" i="6"/>
  <c r="J166" i="6"/>
  <c r="G166" i="6"/>
  <c r="Q199" i="6"/>
  <c r="S199" i="6" s="1"/>
  <c r="T199" i="6" s="1"/>
  <c r="P199" i="6"/>
  <c r="M199" i="6"/>
  <c r="J199" i="6"/>
  <c r="G199" i="6"/>
  <c r="Q182" i="6"/>
  <c r="S182" i="6" s="1"/>
  <c r="T182" i="6" s="1"/>
  <c r="P182" i="6"/>
  <c r="M182" i="6"/>
  <c r="J182" i="6"/>
  <c r="G182" i="6"/>
  <c r="Q229" i="6"/>
  <c r="S229" i="6" s="1"/>
  <c r="T229" i="6" s="1"/>
  <c r="P229" i="6"/>
  <c r="M229" i="6"/>
  <c r="J229" i="6"/>
  <c r="G229" i="6"/>
  <c r="Q207" i="6"/>
  <c r="S207" i="6" s="1"/>
  <c r="T207" i="6" s="1"/>
  <c r="P207" i="6"/>
  <c r="M207" i="6"/>
  <c r="J207" i="6"/>
  <c r="G207" i="6"/>
  <c r="Q187" i="6"/>
  <c r="S187" i="6" s="1"/>
  <c r="T187" i="6" s="1"/>
  <c r="P187" i="6"/>
  <c r="M187" i="6"/>
  <c r="J187" i="6"/>
  <c r="G187" i="6"/>
  <c r="Q201" i="6"/>
  <c r="S201" i="6" s="1"/>
  <c r="T201" i="6" s="1"/>
  <c r="P201" i="6"/>
  <c r="M201" i="6"/>
  <c r="J201" i="6"/>
  <c r="G201" i="6"/>
  <c r="Q213" i="6"/>
  <c r="S213" i="6" s="1"/>
  <c r="T213" i="6" s="1"/>
  <c r="P213" i="6"/>
  <c r="M213" i="6"/>
  <c r="J213" i="6"/>
  <c r="G213" i="6"/>
  <c r="Q220" i="6"/>
  <c r="S220" i="6" s="1"/>
  <c r="T220" i="6" s="1"/>
  <c r="P220" i="6"/>
  <c r="M220" i="6"/>
  <c r="J220" i="6"/>
  <c r="G220" i="6"/>
  <c r="Q209" i="6"/>
  <c r="S209" i="6" s="1"/>
  <c r="T209" i="6" s="1"/>
  <c r="P209" i="6"/>
  <c r="M209" i="6"/>
  <c r="J209" i="6"/>
  <c r="G209" i="6"/>
  <c r="Q219" i="6"/>
  <c r="S219" i="6" s="1"/>
  <c r="T219" i="6" s="1"/>
  <c r="P219" i="6"/>
  <c r="M219" i="6"/>
  <c r="J219" i="6"/>
  <c r="G219" i="6"/>
  <c r="S198" i="6"/>
  <c r="T198" i="6" s="1"/>
  <c r="Q198" i="6"/>
  <c r="P198" i="6"/>
  <c r="M198" i="6"/>
  <c r="J198" i="6"/>
  <c r="G198" i="6"/>
  <c r="Q227" i="6"/>
  <c r="S227" i="6" s="1"/>
  <c r="T227" i="6" s="1"/>
  <c r="P227" i="6"/>
  <c r="M227" i="6"/>
  <c r="J227" i="6"/>
  <c r="G227" i="6"/>
  <c r="Q192" i="6"/>
  <c r="S192" i="6" s="1"/>
  <c r="T192" i="6" s="1"/>
  <c r="P192" i="6"/>
  <c r="M192" i="6"/>
  <c r="J192" i="6"/>
  <c r="G192" i="6"/>
  <c r="Q193" i="6"/>
  <c r="S193" i="6" s="1"/>
  <c r="T193" i="6" s="1"/>
  <c r="P193" i="6"/>
  <c r="M193" i="6"/>
  <c r="J193" i="6"/>
  <c r="G193" i="6"/>
  <c r="S210" i="6"/>
  <c r="T210" i="6" s="1"/>
  <c r="Q210" i="6"/>
  <c r="P210" i="6"/>
  <c r="M210" i="6"/>
  <c r="J210" i="6"/>
  <c r="G210" i="6"/>
  <c r="Q195" i="6"/>
  <c r="S195" i="6" s="1"/>
  <c r="T195" i="6" s="1"/>
  <c r="P195" i="6"/>
  <c r="M195" i="6"/>
  <c r="J195" i="6"/>
  <c r="G195" i="6"/>
  <c r="Q194" i="6"/>
  <c r="S194" i="6" s="1"/>
  <c r="T194" i="6" s="1"/>
  <c r="P194" i="6"/>
  <c r="M194" i="6"/>
  <c r="J194" i="6"/>
  <c r="G194" i="6"/>
  <c r="Q222" i="6"/>
  <c r="S222" i="6" s="1"/>
  <c r="T222" i="6" s="1"/>
  <c r="P222" i="6"/>
  <c r="M222" i="6"/>
  <c r="J222" i="6"/>
  <c r="G222" i="6"/>
  <c r="Q217" i="6"/>
  <c r="S217" i="6" s="1"/>
  <c r="T217" i="6" s="1"/>
  <c r="P217" i="6"/>
  <c r="M217" i="6"/>
  <c r="J217" i="6"/>
  <c r="G217" i="6"/>
  <c r="Q180" i="6"/>
  <c r="S180" i="6" s="1"/>
  <c r="T180" i="6" s="1"/>
  <c r="P180" i="6"/>
  <c r="M180" i="6"/>
  <c r="J180" i="6"/>
  <c r="G180" i="6"/>
  <c r="Q188" i="6"/>
  <c r="S188" i="6" s="1"/>
  <c r="T188" i="6" s="1"/>
  <c r="P188" i="6"/>
  <c r="M188" i="6"/>
  <c r="J188" i="6"/>
  <c r="G188" i="6"/>
  <c r="Q204" i="6"/>
  <c r="S204" i="6" s="1"/>
  <c r="T204" i="6" s="1"/>
  <c r="P204" i="6"/>
  <c r="M204" i="6"/>
  <c r="J204" i="6"/>
  <c r="G204" i="6"/>
  <c r="S214" i="6"/>
  <c r="T214" i="6" s="1"/>
  <c r="Q214" i="6"/>
  <c r="P214" i="6"/>
  <c r="M214" i="6"/>
  <c r="J214" i="6"/>
  <c r="G214" i="6"/>
  <c r="Q216" i="6"/>
  <c r="S216" i="6" s="1"/>
  <c r="T216" i="6" s="1"/>
  <c r="P216" i="6"/>
  <c r="M216" i="6"/>
  <c r="J216" i="6"/>
  <c r="G216" i="6"/>
  <c r="Q200" i="6"/>
  <c r="S200" i="6" s="1"/>
  <c r="T200" i="6" s="1"/>
  <c r="P200" i="6"/>
  <c r="M200" i="6"/>
  <c r="J200" i="6"/>
  <c r="G200" i="6"/>
  <c r="Q233" i="6"/>
  <c r="S233" i="6" s="1"/>
  <c r="T233" i="6" s="1"/>
  <c r="P233" i="6"/>
  <c r="M233" i="6"/>
  <c r="J233" i="6"/>
  <c r="G233" i="6"/>
  <c r="Q208" i="6"/>
  <c r="S208" i="6" s="1"/>
  <c r="T208" i="6" s="1"/>
  <c r="P208" i="6"/>
  <c r="M208" i="6"/>
  <c r="J208" i="6"/>
  <c r="G208" i="6"/>
  <c r="Q183" i="6"/>
  <c r="S183" i="6" s="1"/>
  <c r="T183" i="6" s="1"/>
  <c r="P183" i="6"/>
  <c r="M183" i="6"/>
  <c r="J183" i="6"/>
  <c r="G183" i="6"/>
  <c r="Q203" i="6"/>
  <c r="S203" i="6" s="1"/>
  <c r="T203" i="6" s="1"/>
  <c r="P203" i="6"/>
  <c r="M203" i="6"/>
  <c r="J203" i="6"/>
  <c r="G203" i="6"/>
  <c r="Q173" i="6"/>
  <c r="S173" i="6" s="1"/>
  <c r="T173" i="6" s="1"/>
  <c r="P173" i="6"/>
  <c r="M173" i="6"/>
  <c r="J173" i="6"/>
  <c r="G173" i="6"/>
  <c r="Q206" i="6"/>
  <c r="S206" i="6" s="1"/>
  <c r="T206" i="6" s="1"/>
  <c r="P206" i="6"/>
  <c r="M206" i="6"/>
  <c r="J206" i="6"/>
  <c r="G206" i="6"/>
  <c r="Q197" i="6"/>
  <c r="S197" i="6" s="1"/>
  <c r="T197" i="6" s="1"/>
  <c r="P197" i="6"/>
  <c r="M197" i="6"/>
  <c r="J197" i="6"/>
  <c r="G197" i="6"/>
  <c r="Q151" i="6"/>
  <c r="S151" i="6" s="1"/>
  <c r="T151" i="6" s="1"/>
  <c r="P151" i="6"/>
  <c r="M151" i="6"/>
  <c r="J151" i="6"/>
  <c r="G151" i="6"/>
  <c r="Q147" i="6"/>
  <c r="S147" i="6" s="1"/>
  <c r="T147" i="6" s="1"/>
  <c r="P147" i="6"/>
  <c r="M147" i="6"/>
  <c r="J147" i="6"/>
  <c r="G147" i="6"/>
  <c r="T189" i="6"/>
  <c r="S189" i="6"/>
  <c r="Q189" i="6"/>
  <c r="P189" i="6"/>
  <c r="M189" i="6"/>
  <c r="J189" i="6"/>
  <c r="G189" i="6"/>
  <c r="Q178" i="6"/>
  <c r="S178" i="6" s="1"/>
  <c r="T178" i="6" s="1"/>
  <c r="P178" i="6"/>
  <c r="M178" i="6"/>
  <c r="J178" i="6"/>
  <c r="G178" i="6"/>
  <c r="Q149" i="6"/>
  <c r="S149" i="6" s="1"/>
  <c r="T149" i="6" s="1"/>
  <c r="P149" i="6"/>
  <c r="M149" i="6"/>
  <c r="J149" i="6"/>
  <c r="G149" i="6"/>
  <c r="Q160" i="6"/>
  <c r="S160" i="6" s="1"/>
  <c r="T160" i="6" s="1"/>
  <c r="P160" i="6"/>
  <c r="M160" i="6"/>
  <c r="J160" i="6"/>
  <c r="G160" i="6"/>
  <c r="Q190" i="6"/>
  <c r="S190" i="6" s="1"/>
  <c r="T190" i="6" s="1"/>
  <c r="P190" i="6"/>
  <c r="M190" i="6"/>
  <c r="J190" i="6"/>
  <c r="G190" i="6"/>
  <c r="Q144" i="6"/>
  <c r="S144" i="6" s="1"/>
  <c r="T144" i="6" s="1"/>
  <c r="P144" i="6"/>
  <c r="M144" i="6"/>
  <c r="J144" i="6"/>
  <c r="G144" i="6"/>
  <c r="Q168" i="6"/>
  <c r="S168" i="6" s="1"/>
  <c r="T168" i="6" s="1"/>
  <c r="P168" i="6"/>
  <c r="M168" i="6"/>
  <c r="J168" i="6"/>
  <c r="G168" i="6"/>
  <c r="Q155" i="6"/>
  <c r="S155" i="6" s="1"/>
  <c r="T155" i="6" s="1"/>
  <c r="P155" i="6"/>
  <c r="M155" i="6"/>
  <c r="J155" i="6"/>
  <c r="G155" i="6"/>
  <c r="S159" i="6"/>
  <c r="T159" i="6" s="1"/>
  <c r="Q159" i="6"/>
  <c r="P159" i="6"/>
  <c r="M159" i="6"/>
  <c r="J159" i="6"/>
  <c r="G159" i="6"/>
  <c r="Q196" i="6"/>
  <c r="S196" i="6" s="1"/>
  <c r="T196" i="6" s="1"/>
  <c r="P196" i="6"/>
  <c r="M196" i="6"/>
  <c r="J196" i="6"/>
  <c r="G196" i="6"/>
  <c r="Q185" i="6"/>
  <c r="S185" i="6" s="1"/>
  <c r="T185" i="6" s="1"/>
  <c r="P185" i="6"/>
  <c r="M185" i="6"/>
  <c r="J185" i="6"/>
  <c r="G185" i="6"/>
  <c r="Q179" i="6"/>
  <c r="S179" i="6" s="1"/>
  <c r="T179" i="6" s="1"/>
  <c r="P179" i="6"/>
  <c r="M179" i="6"/>
  <c r="J179" i="6"/>
  <c r="G179" i="6"/>
  <c r="S175" i="6"/>
  <c r="T175" i="6" s="1"/>
  <c r="Q175" i="6"/>
  <c r="P175" i="6"/>
  <c r="M175" i="6"/>
  <c r="J175" i="6"/>
  <c r="G175" i="6"/>
  <c r="Q146" i="6"/>
  <c r="S146" i="6" s="1"/>
  <c r="T146" i="6" s="1"/>
  <c r="P146" i="6"/>
  <c r="M146" i="6"/>
  <c r="J146" i="6"/>
  <c r="G146" i="6"/>
  <c r="Q170" i="6"/>
  <c r="S170" i="6" s="1"/>
  <c r="T170" i="6" s="1"/>
  <c r="P170" i="6"/>
  <c r="M170" i="6"/>
  <c r="J170" i="6"/>
  <c r="G170" i="6"/>
  <c r="Q145" i="6"/>
  <c r="S145" i="6" s="1"/>
  <c r="T145" i="6" s="1"/>
  <c r="P145" i="6"/>
  <c r="M145" i="6"/>
  <c r="J145" i="6"/>
  <c r="G145" i="6"/>
  <c r="Q162" i="6"/>
  <c r="S162" i="6" s="1"/>
  <c r="T162" i="6" s="1"/>
  <c r="P162" i="6"/>
  <c r="M162" i="6"/>
  <c r="J162" i="6"/>
  <c r="G162" i="6"/>
  <c r="Q181" i="6"/>
  <c r="S181" i="6" s="1"/>
  <c r="T181" i="6" s="1"/>
  <c r="P181" i="6"/>
  <c r="M181" i="6"/>
  <c r="J181" i="6"/>
  <c r="G181" i="6"/>
  <c r="Q150" i="6"/>
  <c r="S150" i="6" s="1"/>
  <c r="T150" i="6" s="1"/>
  <c r="P150" i="6"/>
  <c r="M150" i="6"/>
  <c r="J150" i="6"/>
  <c r="G150" i="6"/>
  <c r="Q184" i="6"/>
  <c r="S184" i="6" s="1"/>
  <c r="T184" i="6" s="1"/>
  <c r="P184" i="6"/>
  <c r="M184" i="6"/>
  <c r="J184" i="6"/>
  <c r="G184" i="6"/>
  <c r="S186" i="6"/>
  <c r="T186" i="6" s="1"/>
  <c r="Q186" i="6"/>
  <c r="P186" i="6"/>
  <c r="M186" i="6"/>
  <c r="J186" i="6"/>
  <c r="G186" i="6"/>
  <c r="Q176" i="6"/>
  <c r="S176" i="6" s="1"/>
  <c r="T176" i="6" s="1"/>
  <c r="P176" i="6"/>
  <c r="M176" i="6"/>
  <c r="J176" i="6"/>
  <c r="G176" i="6"/>
  <c r="Q142" i="6"/>
  <c r="S142" i="6" s="1"/>
  <c r="T142" i="6" s="1"/>
  <c r="P142" i="6"/>
  <c r="M142" i="6"/>
  <c r="J142" i="6"/>
  <c r="G142" i="6"/>
  <c r="Q172" i="6"/>
  <c r="S172" i="6" s="1"/>
  <c r="T172" i="6" s="1"/>
  <c r="P172" i="6"/>
  <c r="M172" i="6"/>
  <c r="J172" i="6"/>
  <c r="G172" i="6"/>
  <c r="Q167" i="6"/>
  <c r="S167" i="6" s="1"/>
  <c r="T167" i="6" s="1"/>
  <c r="P167" i="6"/>
  <c r="M167" i="6"/>
  <c r="J167" i="6"/>
  <c r="G167" i="6"/>
  <c r="Q161" i="6"/>
  <c r="S161" i="6" s="1"/>
  <c r="T161" i="6" s="1"/>
  <c r="P161" i="6"/>
  <c r="M161" i="6"/>
  <c r="J161" i="6"/>
  <c r="G161" i="6"/>
  <c r="Q154" i="6"/>
  <c r="S154" i="6" s="1"/>
  <c r="T154" i="6" s="1"/>
  <c r="P154" i="6"/>
  <c r="M154" i="6"/>
  <c r="J154" i="6"/>
  <c r="G154" i="6"/>
  <c r="Q177" i="6"/>
  <c r="S177" i="6" s="1"/>
  <c r="T177" i="6" s="1"/>
  <c r="P177" i="6"/>
  <c r="M177" i="6"/>
  <c r="J177" i="6"/>
  <c r="G177" i="6"/>
  <c r="Q169" i="6"/>
  <c r="S169" i="6" s="1"/>
  <c r="T169" i="6" s="1"/>
  <c r="P169" i="6"/>
  <c r="M169" i="6"/>
  <c r="J169" i="6"/>
  <c r="G169" i="6"/>
  <c r="Q163" i="6"/>
  <c r="S163" i="6" s="1"/>
  <c r="T163" i="6" s="1"/>
  <c r="P163" i="6"/>
  <c r="M163" i="6"/>
  <c r="J163" i="6"/>
  <c r="G163" i="6"/>
  <c r="Q164" i="6"/>
  <c r="S164" i="6" s="1"/>
  <c r="T164" i="6" s="1"/>
  <c r="P164" i="6"/>
  <c r="M164" i="6"/>
  <c r="J164" i="6"/>
  <c r="G164" i="6"/>
  <c r="Q152" i="6"/>
  <c r="S152" i="6" s="1"/>
  <c r="T152" i="6" s="1"/>
  <c r="P152" i="6"/>
  <c r="M152" i="6"/>
  <c r="J152" i="6"/>
  <c r="G152" i="6"/>
  <c r="T141" i="6"/>
  <c r="S141" i="6"/>
  <c r="Q141" i="6"/>
  <c r="P141" i="6"/>
  <c r="M141" i="6"/>
  <c r="J141" i="6"/>
  <c r="G141" i="6"/>
  <c r="Q174" i="6"/>
  <c r="S174" i="6" s="1"/>
  <c r="T174" i="6" s="1"/>
  <c r="P174" i="6"/>
  <c r="M174" i="6"/>
  <c r="J174" i="6"/>
  <c r="G174" i="6"/>
  <c r="Q158" i="6"/>
  <c r="S158" i="6" s="1"/>
  <c r="T158" i="6" s="1"/>
  <c r="P158" i="6"/>
  <c r="M158" i="6"/>
  <c r="J158" i="6"/>
  <c r="G158" i="6"/>
  <c r="Q123" i="6"/>
  <c r="S123" i="6" s="1"/>
  <c r="T123" i="6" s="1"/>
  <c r="P123" i="6"/>
  <c r="M123" i="6"/>
  <c r="J123" i="6"/>
  <c r="G123" i="6"/>
  <c r="Q165" i="6"/>
  <c r="S165" i="6" s="1"/>
  <c r="T165" i="6" s="1"/>
  <c r="P165" i="6"/>
  <c r="M165" i="6"/>
  <c r="J165" i="6"/>
  <c r="G165" i="6"/>
  <c r="Q148" i="6"/>
  <c r="S148" i="6" s="1"/>
  <c r="T148" i="6" s="1"/>
  <c r="P148" i="6"/>
  <c r="M148" i="6"/>
  <c r="J148" i="6"/>
  <c r="G148" i="6"/>
  <c r="Q135" i="6"/>
  <c r="S135" i="6" s="1"/>
  <c r="T135" i="6" s="1"/>
  <c r="P135" i="6"/>
  <c r="M135" i="6"/>
  <c r="J135" i="6"/>
  <c r="G135" i="6"/>
  <c r="Q138" i="6"/>
  <c r="S138" i="6" s="1"/>
  <c r="T138" i="6" s="1"/>
  <c r="P138" i="6"/>
  <c r="M138" i="6"/>
  <c r="J138" i="6"/>
  <c r="G138" i="6"/>
  <c r="S157" i="6"/>
  <c r="T157" i="6" s="1"/>
  <c r="Q157" i="6"/>
  <c r="P157" i="6"/>
  <c r="M157" i="6"/>
  <c r="J157" i="6"/>
  <c r="G157" i="6"/>
  <c r="Q124" i="6"/>
  <c r="S124" i="6" s="1"/>
  <c r="T124" i="6" s="1"/>
  <c r="P124" i="6"/>
  <c r="M124" i="6"/>
  <c r="J124" i="6"/>
  <c r="G124" i="6"/>
  <c r="Q171" i="6"/>
  <c r="S171" i="6" s="1"/>
  <c r="T171" i="6" s="1"/>
  <c r="P171" i="6"/>
  <c r="M171" i="6"/>
  <c r="J171" i="6"/>
  <c r="G171" i="6"/>
  <c r="Q132" i="6"/>
  <c r="S132" i="6" s="1"/>
  <c r="T132" i="6" s="1"/>
  <c r="P132" i="6"/>
  <c r="M132" i="6"/>
  <c r="J132" i="6"/>
  <c r="G132" i="6"/>
  <c r="Q143" i="6"/>
  <c r="S143" i="6" s="1"/>
  <c r="T143" i="6" s="1"/>
  <c r="P143" i="6"/>
  <c r="M143" i="6"/>
  <c r="J143" i="6"/>
  <c r="G143" i="6"/>
  <c r="S136" i="6"/>
  <c r="T136" i="6" s="1"/>
  <c r="Q136" i="6"/>
  <c r="P136" i="6"/>
  <c r="M136" i="6"/>
  <c r="J136" i="6"/>
  <c r="G136" i="6"/>
  <c r="Q121" i="6"/>
  <c r="S121" i="6" s="1"/>
  <c r="T121" i="6" s="1"/>
  <c r="P121" i="6"/>
  <c r="M121" i="6"/>
  <c r="J121" i="6"/>
  <c r="G121" i="6"/>
  <c r="T137" i="6"/>
  <c r="Q137" i="6"/>
  <c r="S137" i="6" s="1"/>
  <c r="P137" i="6"/>
  <c r="M137" i="6"/>
  <c r="J137" i="6"/>
  <c r="G137" i="6"/>
  <c r="Q131" i="6"/>
  <c r="S131" i="6" s="1"/>
  <c r="T131" i="6" s="1"/>
  <c r="P131" i="6"/>
  <c r="M131" i="6"/>
  <c r="J131" i="6"/>
  <c r="G131" i="6"/>
  <c r="Q125" i="6"/>
  <c r="S125" i="6" s="1"/>
  <c r="T125" i="6" s="1"/>
  <c r="P125" i="6"/>
  <c r="M125" i="6"/>
  <c r="J125" i="6"/>
  <c r="G125" i="6"/>
  <c r="S140" i="6"/>
  <c r="T140" i="6" s="1"/>
  <c r="Q140" i="6"/>
  <c r="P140" i="6"/>
  <c r="M140" i="6"/>
  <c r="J140" i="6"/>
  <c r="G140" i="6"/>
  <c r="Q128" i="6"/>
  <c r="S128" i="6" s="1"/>
  <c r="T128" i="6" s="1"/>
  <c r="P128" i="6"/>
  <c r="M128" i="6"/>
  <c r="J128" i="6"/>
  <c r="G128" i="6"/>
  <c r="T134" i="6"/>
  <c r="S134" i="6"/>
  <c r="Q134" i="6"/>
  <c r="P134" i="6"/>
  <c r="M134" i="6"/>
  <c r="J134" i="6"/>
  <c r="G134" i="6"/>
  <c r="Q139" i="6"/>
  <c r="S139" i="6" s="1"/>
  <c r="T139" i="6" s="1"/>
  <c r="P139" i="6"/>
  <c r="M139" i="6"/>
  <c r="J139" i="6"/>
  <c r="G139" i="6"/>
  <c r="Q153" i="6"/>
  <c r="S153" i="6" s="1"/>
  <c r="T153" i="6" s="1"/>
  <c r="P153" i="6"/>
  <c r="M153" i="6"/>
  <c r="J153" i="6"/>
  <c r="G153" i="6"/>
  <c r="Q133" i="6"/>
  <c r="S133" i="6" s="1"/>
  <c r="T133" i="6" s="1"/>
  <c r="P133" i="6"/>
  <c r="M133" i="6"/>
  <c r="J133" i="6"/>
  <c r="G133" i="6"/>
  <c r="S126" i="6"/>
  <c r="T126" i="6" s="1"/>
  <c r="Q126" i="6"/>
  <c r="P126" i="6"/>
  <c r="M126" i="6"/>
  <c r="J126" i="6"/>
  <c r="G126" i="6"/>
  <c r="Q156" i="6"/>
  <c r="S156" i="6" s="1"/>
  <c r="T156" i="6" s="1"/>
  <c r="P156" i="6"/>
  <c r="M156" i="6"/>
  <c r="J156" i="6"/>
  <c r="G156" i="6"/>
  <c r="Q129" i="6"/>
  <c r="S129" i="6" s="1"/>
  <c r="T129" i="6" s="1"/>
  <c r="P129" i="6"/>
  <c r="M129" i="6"/>
  <c r="J129" i="6"/>
  <c r="G129" i="6"/>
  <c r="Q127" i="6"/>
  <c r="S127" i="6" s="1"/>
  <c r="T127" i="6" s="1"/>
  <c r="P127" i="6"/>
  <c r="M127" i="6"/>
  <c r="J127" i="6"/>
  <c r="G127" i="6"/>
  <c r="Q130" i="6"/>
  <c r="S130" i="6" s="1"/>
  <c r="T130" i="6" s="1"/>
  <c r="P130" i="6"/>
  <c r="M130" i="6"/>
  <c r="J130" i="6"/>
  <c r="G130" i="6"/>
  <c r="Q118" i="6"/>
  <c r="S118" i="6" s="1"/>
  <c r="T118" i="6" s="1"/>
  <c r="P118" i="6"/>
  <c r="M118" i="6"/>
  <c r="J118" i="6"/>
  <c r="G118" i="6"/>
  <c r="Q116" i="6"/>
  <c r="S116" i="6" s="1"/>
  <c r="T116" i="6" s="1"/>
  <c r="P116" i="6"/>
  <c r="M116" i="6"/>
  <c r="J116" i="6"/>
  <c r="G116" i="6"/>
  <c r="T122" i="6"/>
  <c r="Q122" i="6"/>
  <c r="S122" i="6" s="1"/>
  <c r="P122" i="6"/>
  <c r="M122" i="6"/>
  <c r="J122" i="6"/>
  <c r="G122" i="6"/>
  <c r="Q119" i="6"/>
  <c r="S119" i="6" s="1"/>
  <c r="T119" i="6" s="1"/>
  <c r="P119" i="6"/>
  <c r="M119" i="6"/>
  <c r="J119" i="6"/>
  <c r="G119" i="6"/>
  <c r="Q108" i="6"/>
  <c r="S108" i="6" s="1"/>
  <c r="T108" i="6" s="1"/>
  <c r="P108" i="6"/>
  <c r="M108" i="6"/>
  <c r="J108" i="6"/>
  <c r="G108" i="6"/>
  <c r="Q106" i="6"/>
  <c r="S106" i="6" s="1"/>
  <c r="T106" i="6" s="1"/>
  <c r="P106" i="6"/>
  <c r="M106" i="6"/>
  <c r="J106" i="6"/>
  <c r="G106" i="6"/>
  <c r="Q115" i="6"/>
  <c r="S115" i="6" s="1"/>
  <c r="T115" i="6" s="1"/>
  <c r="P115" i="6"/>
  <c r="M115" i="6"/>
  <c r="J115" i="6"/>
  <c r="G115" i="6"/>
  <c r="Q120" i="6"/>
  <c r="S120" i="6" s="1"/>
  <c r="T120" i="6" s="1"/>
  <c r="P120" i="6"/>
  <c r="M120" i="6"/>
  <c r="J120" i="6"/>
  <c r="G120" i="6"/>
  <c r="T104" i="6"/>
  <c r="S104" i="6"/>
  <c r="Q104" i="6"/>
  <c r="P104" i="6"/>
  <c r="M104" i="6"/>
  <c r="J104" i="6"/>
  <c r="G104" i="6"/>
  <c r="Q112" i="6"/>
  <c r="S112" i="6" s="1"/>
  <c r="T112" i="6" s="1"/>
  <c r="P112" i="6"/>
  <c r="M112" i="6"/>
  <c r="J112" i="6"/>
  <c r="G112" i="6"/>
  <c r="T107" i="6"/>
  <c r="Q107" i="6"/>
  <c r="S107" i="6" s="1"/>
  <c r="P107" i="6"/>
  <c r="M107" i="6"/>
  <c r="J107" i="6"/>
  <c r="G107" i="6"/>
  <c r="Q117" i="6"/>
  <c r="S117" i="6" s="1"/>
  <c r="T117" i="6" s="1"/>
  <c r="P117" i="6"/>
  <c r="M117" i="6"/>
  <c r="J117" i="6"/>
  <c r="G117" i="6"/>
  <c r="Q110" i="6"/>
  <c r="S110" i="6" s="1"/>
  <c r="T110" i="6" s="1"/>
  <c r="P110" i="6"/>
  <c r="M110" i="6"/>
  <c r="J110" i="6"/>
  <c r="G110" i="6"/>
  <c r="S103" i="6"/>
  <c r="T103" i="6" s="1"/>
  <c r="Q103" i="6"/>
  <c r="P103" i="6"/>
  <c r="M103" i="6"/>
  <c r="J103" i="6"/>
  <c r="G103" i="6"/>
  <c r="Q99" i="6"/>
  <c r="S99" i="6" s="1"/>
  <c r="T99" i="6" s="1"/>
  <c r="P99" i="6"/>
  <c r="M99" i="6"/>
  <c r="J99" i="6"/>
  <c r="G99" i="6"/>
  <c r="T102" i="6"/>
  <c r="S102" i="6"/>
  <c r="Q102" i="6"/>
  <c r="P102" i="6"/>
  <c r="M102" i="6"/>
  <c r="J102" i="6"/>
  <c r="G102" i="6"/>
  <c r="Q100" i="6"/>
  <c r="S100" i="6" s="1"/>
  <c r="T100" i="6" s="1"/>
  <c r="P100" i="6"/>
  <c r="M100" i="6"/>
  <c r="J100" i="6"/>
  <c r="G100" i="6"/>
  <c r="Q109" i="6"/>
  <c r="S109" i="6" s="1"/>
  <c r="T109" i="6" s="1"/>
  <c r="P109" i="6"/>
  <c r="M109" i="6"/>
  <c r="J109" i="6"/>
  <c r="G109" i="6"/>
  <c r="Q101" i="6"/>
  <c r="S101" i="6" s="1"/>
  <c r="T101" i="6" s="1"/>
  <c r="P101" i="6"/>
  <c r="M101" i="6"/>
  <c r="J101" i="6"/>
  <c r="G101" i="6"/>
  <c r="S97" i="6"/>
  <c r="T97" i="6" s="1"/>
  <c r="Q97" i="6"/>
  <c r="P97" i="6"/>
  <c r="M97" i="6"/>
  <c r="J97" i="6"/>
  <c r="G97" i="6"/>
  <c r="Q114" i="6"/>
  <c r="S114" i="6" s="1"/>
  <c r="T114" i="6" s="1"/>
  <c r="P114" i="6"/>
  <c r="M114" i="6"/>
  <c r="J114" i="6"/>
  <c r="G114" i="6"/>
  <c r="Q92" i="6"/>
  <c r="S92" i="6" s="1"/>
  <c r="T92" i="6" s="1"/>
  <c r="P92" i="6"/>
  <c r="M92" i="6"/>
  <c r="J92" i="6"/>
  <c r="G92" i="6"/>
  <c r="Q95" i="6"/>
  <c r="S95" i="6" s="1"/>
  <c r="T95" i="6" s="1"/>
  <c r="P95" i="6"/>
  <c r="M95" i="6"/>
  <c r="J95" i="6"/>
  <c r="G95" i="6"/>
  <c r="Q94" i="6"/>
  <c r="S94" i="6" s="1"/>
  <c r="T94" i="6" s="1"/>
  <c r="P94" i="6"/>
  <c r="M94" i="6"/>
  <c r="J94" i="6"/>
  <c r="G94" i="6"/>
  <c r="S105" i="6"/>
  <c r="T105" i="6" s="1"/>
  <c r="Q105" i="6"/>
  <c r="P105" i="6"/>
  <c r="M105" i="6"/>
  <c r="J105" i="6"/>
  <c r="G105" i="6"/>
  <c r="Q113" i="6"/>
  <c r="S113" i="6" s="1"/>
  <c r="T113" i="6" s="1"/>
  <c r="P113" i="6"/>
  <c r="M113" i="6"/>
  <c r="J113" i="6"/>
  <c r="G113" i="6"/>
  <c r="T90" i="6"/>
  <c r="Q90" i="6"/>
  <c r="S90" i="6" s="1"/>
  <c r="P90" i="6"/>
  <c r="M90" i="6"/>
  <c r="J90" i="6"/>
  <c r="G90" i="6"/>
  <c r="Q111" i="6"/>
  <c r="S111" i="6" s="1"/>
  <c r="T111" i="6" s="1"/>
  <c r="P111" i="6"/>
  <c r="M111" i="6"/>
  <c r="J111" i="6"/>
  <c r="G111" i="6"/>
  <c r="Q93" i="6"/>
  <c r="S93" i="6" s="1"/>
  <c r="T93" i="6" s="1"/>
  <c r="P93" i="6"/>
  <c r="M93" i="6"/>
  <c r="J93" i="6"/>
  <c r="G93" i="6"/>
  <c r="S88" i="6"/>
  <c r="T88" i="6" s="1"/>
  <c r="Q88" i="6"/>
  <c r="P88" i="6"/>
  <c r="M88" i="6"/>
  <c r="J88" i="6"/>
  <c r="G88" i="6"/>
  <c r="Q96" i="6"/>
  <c r="S96" i="6" s="1"/>
  <c r="T96" i="6" s="1"/>
  <c r="P96" i="6"/>
  <c r="M96" i="6"/>
  <c r="J96" i="6"/>
  <c r="G96" i="6"/>
  <c r="T87" i="6"/>
  <c r="S87" i="6"/>
  <c r="Q87" i="6"/>
  <c r="P87" i="6"/>
  <c r="M87" i="6"/>
  <c r="J87" i="6"/>
  <c r="G87" i="6"/>
  <c r="S82" i="6"/>
  <c r="T82" i="6" s="1"/>
  <c r="Q82" i="6"/>
  <c r="P82" i="6"/>
  <c r="M82" i="6"/>
  <c r="J82" i="6"/>
  <c r="G82" i="6"/>
  <c r="Q91" i="6"/>
  <c r="S91" i="6" s="1"/>
  <c r="T91" i="6" s="1"/>
  <c r="P91" i="6"/>
  <c r="M91" i="6"/>
  <c r="J91" i="6"/>
  <c r="G91" i="6"/>
  <c r="Q89" i="6"/>
  <c r="S89" i="6" s="1"/>
  <c r="T89" i="6" s="1"/>
  <c r="P89" i="6"/>
  <c r="M89" i="6"/>
  <c r="J89" i="6"/>
  <c r="G89" i="6"/>
  <c r="S81" i="6"/>
  <c r="T81" i="6" s="1"/>
  <c r="Q81" i="6"/>
  <c r="P81" i="6"/>
  <c r="M81" i="6"/>
  <c r="J81" i="6"/>
  <c r="G81" i="6"/>
  <c r="Q98" i="6"/>
  <c r="S98" i="6" s="1"/>
  <c r="T98" i="6" s="1"/>
  <c r="P98" i="6"/>
  <c r="M98" i="6"/>
  <c r="J98" i="6"/>
  <c r="G98" i="6"/>
  <c r="S86" i="6"/>
  <c r="T86" i="6" s="1"/>
  <c r="Q86" i="6"/>
  <c r="P86" i="6"/>
  <c r="M86" i="6"/>
  <c r="J86" i="6"/>
  <c r="G86" i="6"/>
  <c r="Q85" i="6"/>
  <c r="S85" i="6" s="1"/>
  <c r="T85" i="6" s="1"/>
  <c r="P85" i="6"/>
  <c r="M85" i="6"/>
  <c r="J85" i="6"/>
  <c r="G85" i="6"/>
  <c r="S80" i="6"/>
  <c r="T80" i="6" s="1"/>
  <c r="Q80" i="6"/>
  <c r="P80" i="6"/>
  <c r="M80" i="6"/>
  <c r="J80" i="6"/>
  <c r="G80" i="6"/>
  <c r="Q84" i="6"/>
  <c r="S84" i="6" s="1"/>
  <c r="T84" i="6" s="1"/>
  <c r="P84" i="6"/>
  <c r="M84" i="6"/>
  <c r="J84" i="6"/>
  <c r="G84" i="6"/>
  <c r="Q83" i="6"/>
  <c r="S83" i="6" s="1"/>
  <c r="T83" i="6" s="1"/>
  <c r="P83" i="6"/>
  <c r="M83" i="6"/>
  <c r="J83" i="6"/>
  <c r="G83" i="6"/>
  <c r="Q79" i="6"/>
  <c r="S79" i="6" s="1"/>
  <c r="T79" i="6" s="1"/>
  <c r="P79" i="6"/>
  <c r="M79" i="6"/>
  <c r="J79" i="6"/>
  <c r="G79" i="6"/>
  <c r="S78" i="6"/>
  <c r="T78" i="6" s="1"/>
  <c r="Q78" i="6"/>
  <c r="P78" i="6"/>
  <c r="M78" i="6"/>
  <c r="J78" i="6"/>
  <c r="G78" i="6"/>
  <c r="Q77" i="6"/>
  <c r="S77" i="6" s="1"/>
  <c r="T77" i="6" s="1"/>
  <c r="P77" i="6"/>
  <c r="M77" i="6"/>
  <c r="J77" i="6"/>
  <c r="G77" i="6"/>
  <c r="Q76" i="6"/>
  <c r="S76" i="6" s="1"/>
  <c r="T76" i="6" s="1"/>
  <c r="P76" i="6"/>
  <c r="M76" i="6"/>
  <c r="J76" i="6"/>
  <c r="G76" i="6"/>
  <c r="Q75" i="6"/>
  <c r="S75" i="6" s="1"/>
  <c r="T75" i="6" s="1"/>
  <c r="P75" i="6"/>
  <c r="M75" i="6"/>
  <c r="J75" i="6"/>
  <c r="G75" i="6"/>
  <c r="Q74" i="6"/>
  <c r="S74" i="6" s="1"/>
  <c r="T74" i="6" s="1"/>
  <c r="P74" i="6"/>
  <c r="M74" i="6"/>
  <c r="J74" i="6"/>
  <c r="G74" i="6"/>
  <c r="Q73" i="6"/>
  <c r="S73" i="6" s="1"/>
  <c r="T73" i="6" s="1"/>
  <c r="P73" i="6"/>
  <c r="M73" i="6"/>
  <c r="J73" i="6"/>
  <c r="G73" i="6"/>
  <c r="T72" i="6"/>
  <c r="S72" i="6"/>
  <c r="Q72" i="6"/>
  <c r="P72" i="6"/>
  <c r="M72" i="6"/>
  <c r="J72" i="6"/>
  <c r="G72" i="6"/>
  <c r="Q71" i="6"/>
  <c r="S71" i="6" s="1"/>
  <c r="T71" i="6" s="1"/>
  <c r="P71" i="6"/>
  <c r="M71" i="6"/>
  <c r="J71" i="6"/>
  <c r="G71" i="6"/>
  <c r="Q69" i="6"/>
  <c r="S69" i="6" s="1"/>
  <c r="T69" i="6" s="1"/>
  <c r="P69" i="6"/>
  <c r="M69" i="6"/>
  <c r="J69" i="6"/>
  <c r="G69" i="6"/>
  <c r="Q70" i="6"/>
  <c r="S70" i="6" s="1"/>
  <c r="T70" i="6" s="1"/>
  <c r="P70" i="6"/>
  <c r="M70" i="6"/>
  <c r="J70" i="6"/>
  <c r="G70" i="6"/>
  <c r="Q68" i="6"/>
  <c r="S68" i="6" s="1"/>
  <c r="T68" i="6" s="1"/>
  <c r="P68" i="6"/>
  <c r="M68" i="6"/>
  <c r="J68" i="6"/>
  <c r="G68" i="6"/>
  <c r="Q67" i="6"/>
  <c r="S67" i="6" s="1"/>
  <c r="T67" i="6" s="1"/>
  <c r="P67" i="6"/>
  <c r="M67" i="6"/>
  <c r="J67" i="6"/>
  <c r="G67" i="6"/>
  <c r="Q66" i="6"/>
  <c r="S66" i="6" s="1"/>
  <c r="T66" i="6" s="1"/>
  <c r="P66" i="6"/>
  <c r="M66" i="6"/>
  <c r="J66" i="6"/>
  <c r="G66" i="6"/>
  <c r="Q65" i="6"/>
  <c r="S65" i="6" s="1"/>
  <c r="T65" i="6" s="1"/>
  <c r="P65" i="6"/>
  <c r="M65" i="6"/>
  <c r="J65" i="6"/>
  <c r="G65" i="6"/>
  <c r="T64" i="6"/>
  <c r="S64" i="6"/>
  <c r="Q64" i="6"/>
  <c r="P64" i="6"/>
  <c r="M64" i="6"/>
  <c r="J64" i="6"/>
  <c r="G64" i="6"/>
  <c r="Q63" i="6"/>
  <c r="S63" i="6" s="1"/>
  <c r="T63" i="6" s="1"/>
  <c r="P63" i="6"/>
  <c r="M63" i="6"/>
  <c r="J63" i="6"/>
  <c r="G63" i="6"/>
  <c r="Q62" i="6"/>
  <c r="S62" i="6" s="1"/>
  <c r="T62" i="6" s="1"/>
  <c r="P62" i="6"/>
  <c r="M62" i="6"/>
  <c r="J62" i="6"/>
  <c r="G62" i="6"/>
  <c r="Q59" i="6"/>
  <c r="S59" i="6" s="1"/>
  <c r="T59" i="6" s="1"/>
  <c r="P59" i="6"/>
  <c r="M59" i="6"/>
  <c r="J59" i="6"/>
  <c r="G59" i="6"/>
  <c r="Q60" i="6"/>
  <c r="S60" i="6" s="1"/>
  <c r="T60" i="6" s="1"/>
  <c r="P60" i="6"/>
  <c r="M60" i="6"/>
  <c r="J60" i="6"/>
  <c r="G60" i="6"/>
  <c r="Q61" i="6"/>
  <c r="S61" i="6" s="1"/>
  <c r="T61" i="6" s="1"/>
  <c r="P61" i="6"/>
  <c r="M61" i="6"/>
  <c r="J61" i="6"/>
  <c r="G61" i="6"/>
  <c r="Q58" i="6"/>
  <c r="S58" i="6" s="1"/>
  <c r="T58" i="6" s="1"/>
  <c r="P58" i="6"/>
  <c r="M58" i="6"/>
  <c r="J58" i="6"/>
  <c r="G58" i="6"/>
  <c r="Q55" i="6"/>
  <c r="S55" i="6" s="1"/>
  <c r="T55" i="6" s="1"/>
  <c r="P55" i="6"/>
  <c r="M55" i="6"/>
  <c r="J55" i="6"/>
  <c r="G55" i="6"/>
  <c r="T57" i="6"/>
  <c r="S57" i="6"/>
  <c r="Q57" i="6"/>
  <c r="P57" i="6"/>
  <c r="M57" i="6"/>
  <c r="J57" i="6"/>
  <c r="G57" i="6"/>
  <c r="Q54" i="6"/>
  <c r="S54" i="6" s="1"/>
  <c r="T54" i="6" s="1"/>
  <c r="P54" i="6"/>
  <c r="M54" i="6"/>
  <c r="J54" i="6"/>
  <c r="G54" i="6"/>
  <c r="Q56" i="6"/>
  <c r="S56" i="6" s="1"/>
  <c r="T56" i="6" s="1"/>
  <c r="P56" i="6"/>
  <c r="M56" i="6"/>
  <c r="J56" i="6"/>
  <c r="G56" i="6"/>
  <c r="Q52" i="6"/>
  <c r="S52" i="6" s="1"/>
  <c r="T52" i="6" s="1"/>
  <c r="P52" i="6"/>
  <c r="M52" i="6"/>
  <c r="J52" i="6"/>
  <c r="G52" i="6"/>
  <c r="Q53" i="6"/>
  <c r="S53" i="6" s="1"/>
  <c r="T53" i="6" s="1"/>
  <c r="P53" i="6"/>
  <c r="M53" i="6"/>
  <c r="J53" i="6"/>
  <c r="G53" i="6"/>
  <c r="Q51" i="6"/>
  <c r="S51" i="6" s="1"/>
  <c r="T51" i="6" s="1"/>
  <c r="P51" i="6"/>
  <c r="M51" i="6"/>
  <c r="J51" i="6"/>
  <c r="G51" i="6"/>
  <c r="Q49" i="6"/>
  <c r="S49" i="6" s="1"/>
  <c r="T49" i="6" s="1"/>
  <c r="P49" i="6"/>
  <c r="M49" i="6"/>
  <c r="J49" i="6"/>
  <c r="G49" i="6"/>
  <c r="Q44" i="6"/>
  <c r="S44" i="6" s="1"/>
  <c r="T44" i="6" s="1"/>
  <c r="P44" i="6"/>
  <c r="M44" i="6"/>
  <c r="J44" i="6"/>
  <c r="G44" i="6"/>
  <c r="T48" i="6"/>
  <c r="S48" i="6"/>
  <c r="Q48" i="6"/>
  <c r="P48" i="6"/>
  <c r="M48" i="6"/>
  <c r="J48" i="6"/>
  <c r="G48" i="6"/>
  <c r="Q46" i="6"/>
  <c r="S46" i="6" s="1"/>
  <c r="T46" i="6" s="1"/>
  <c r="P46" i="6"/>
  <c r="M46" i="6"/>
  <c r="J46" i="6"/>
  <c r="G46" i="6"/>
  <c r="Q47" i="6"/>
  <c r="S47" i="6" s="1"/>
  <c r="T47" i="6" s="1"/>
  <c r="P47" i="6"/>
  <c r="M47" i="6"/>
  <c r="J47" i="6"/>
  <c r="G47" i="6"/>
  <c r="Q50" i="6"/>
  <c r="S50" i="6" s="1"/>
  <c r="T50" i="6" s="1"/>
  <c r="P50" i="6"/>
  <c r="M50" i="6"/>
  <c r="J50" i="6"/>
  <c r="G50" i="6"/>
  <c r="Q45" i="6"/>
  <c r="S45" i="6" s="1"/>
  <c r="T45" i="6" s="1"/>
  <c r="P45" i="6"/>
  <c r="M45" i="6"/>
  <c r="J45" i="6"/>
  <c r="G45" i="6"/>
  <c r="Q43" i="6"/>
  <c r="S43" i="6" s="1"/>
  <c r="T43" i="6" s="1"/>
  <c r="P43" i="6"/>
  <c r="M43" i="6"/>
  <c r="J43" i="6"/>
  <c r="G43" i="6"/>
  <c r="Q38" i="6"/>
  <c r="S38" i="6" s="1"/>
  <c r="T38" i="6" s="1"/>
  <c r="P38" i="6"/>
  <c r="M38" i="6"/>
  <c r="J38" i="6"/>
  <c r="G38" i="6"/>
  <c r="Q39" i="6"/>
  <c r="S39" i="6" s="1"/>
  <c r="T39" i="6" s="1"/>
  <c r="P39" i="6"/>
  <c r="M39" i="6"/>
  <c r="J39" i="6"/>
  <c r="G39" i="6"/>
  <c r="T37" i="6"/>
  <c r="S37" i="6"/>
  <c r="Q37" i="6"/>
  <c r="P37" i="6"/>
  <c r="M37" i="6"/>
  <c r="J37" i="6"/>
  <c r="G37" i="6"/>
  <c r="Q42" i="6"/>
  <c r="S42" i="6" s="1"/>
  <c r="T42" i="6" s="1"/>
  <c r="P42" i="6"/>
  <c r="M42" i="6"/>
  <c r="J42" i="6"/>
  <c r="G42" i="6"/>
  <c r="Q40" i="6"/>
  <c r="S40" i="6" s="1"/>
  <c r="T40" i="6" s="1"/>
  <c r="P40" i="6"/>
  <c r="M40" i="6"/>
  <c r="J40" i="6"/>
  <c r="G40" i="6"/>
  <c r="Q36" i="6"/>
  <c r="S36" i="6" s="1"/>
  <c r="T36" i="6" s="1"/>
  <c r="P36" i="6"/>
  <c r="M36" i="6"/>
  <c r="J36" i="6"/>
  <c r="G36" i="6"/>
  <c r="Q31" i="6"/>
  <c r="S31" i="6" s="1"/>
  <c r="T31" i="6" s="1"/>
  <c r="P31" i="6"/>
  <c r="M31" i="6"/>
  <c r="J31" i="6"/>
  <c r="G31" i="6"/>
  <c r="Q41" i="6"/>
  <c r="S41" i="6" s="1"/>
  <c r="T41" i="6" s="1"/>
  <c r="P41" i="6"/>
  <c r="M41" i="6"/>
  <c r="J41" i="6"/>
  <c r="G41" i="6"/>
  <c r="Q33" i="6"/>
  <c r="S33" i="6" s="1"/>
  <c r="T33" i="6" s="1"/>
  <c r="P33" i="6"/>
  <c r="M33" i="6"/>
  <c r="J33" i="6"/>
  <c r="G33" i="6"/>
  <c r="Q28" i="6"/>
  <c r="S28" i="6" s="1"/>
  <c r="T28" i="6" s="1"/>
  <c r="P28" i="6"/>
  <c r="M28" i="6"/>
  <c r="J28" i="6"/>
  <c r="G28" i="6"/>
  <c r="T32" i="6"/>
  <c r="S32" i="6"/>
  <c r="Q32" i="6"/>
  <c r="P32" i="6"/>
  <c r="M32" i="6"/>
  <c r="J32" i="6"/>
  <c r="G32" i="6"/>
  <c r="Q34" i="6"/>
  <c r="S34" i="6" s="1"/>
  <c r="T34" i="6" s="1"/>
  <c r="P34" i="6"/>
  <c r="M34" i="6"/>
  <c r="J34" i="6"/>
  <c r="G34" i="6"/>
  <c r="Q25" i="6"/>
  <c r="S25" i="6" s="1"/>
  <c r="T25" i="6" s="1"/>
  <c r="P25" i="6"/>
  <c r="M25" i="6"/>
  <c r="J25" i="6"/>
  <c r="G25" i="6"/>
  <c r="Q35" i="6"/>
  <c r="S35" i="6" s="1"/>
  <c r="T35" i="6" s="1"/>
  <c r="P35" i="6"/>
  <c r="M35" i="6"/>
  <c r="J35" i="6"/>
  <c r="G35" i="6"/>
  <c r="Q19" i="6"/>
  <c r="S19" i="6" s="1"/>
  <c r="T19" i="6" s="1"/>
  <c r="P19" i="6"/>
  <c r="M19" i="6"/>
  <c r="J19" i="6"/>
  <c r="G19" i="6"/>
  <c r="Q27" i="6"/>
  <c r="S27" i="6" s="1"/>
  <c r="T27" i="6" s="1"/>
  <c r="P27" i="6"/>
  <c r="M27" i="6"/>
  <c r="J27" i="6"/>
  <c r="G27" i="6"/>
  <c r="Q26" i="6"/>
  <c r="S26" i="6" s="1"/>
  <c r="T26" i="6" s="1"/>
  <c r="P26" i="6"/>
  <c r="M26" i="6"/>
  <c r="J26" i="6"/>
  <c r="G26" i="6"/>
  <c r="Q22" i="6"/>
  <c r="S22" i="6" s="1"/>
  <c r="T22" i="6" s="1"/>
  <c r="P22" i="6"/>
  <c r="M22" i="6"/>
  <c r="J22" i="6"/>
  <c r="G22" i="6"/>
  <c r="T24" i="6"/>
  <c r="S24" i="6"/>
  <c r="Q24" i="6"/>
  <c r="P24" i="6"/>
  <c r="M24" i="6"/>
  <c r="J24" i="6"/>
  <c r="G24" i="6"/>
  <c r="Q23" i="6"/>
  <c r="S23" i="6" s="1"/>
  <c r="T23" i="6" s="1"/>
  <c r="P23" i="6"/>
  <c r="M23" i="6"/>
  <c r="J23" i="6"/>
  <c r="G23" i="6"/>
  <c r="Q29" i="6"/>
  <c r="S29" i="6" s="1"/>
  <c r="T29" i="6" s="1"/>
  <c r="P29" i="6"/>
  <c r="M29" i="6"/>
  <c r="J29" i="6"/>
  <c r="G29" i="6"/>
  <c r="Q18" i="6"/>
  <c r="S18" i="6" s="1"/>
  <c r="T18" i="6" s="1"/>
  <c r="P18" i="6"/>
  <c r="M18" i="6"/>
  <c r="J18" i="6"/>
  <c r="G18" i="6"/>
  <c r="Q30" i="6"/>
  <c r="S30" i="6" s="1"/>
  <c r="T30" i="6" s="1"/>
  <c r="P30" i="6"/>
  <c r="M30" i="6"/>
  <c r="J30" i="6"/>
  <c r="G30" i="6"/>
  <c r="Q21" i="6"/>
  <c r="S21" i="6" s="1"/>
  <c r="T21" i="6" s="1"/>
  <c r="P21" i="6"/>
  <c r="M21" i="6"/>
  <c r="J21" i="6"/>
  <c r="G21" i="6"/>
  <c r="Q16" i="6"/>
  <c r="S16" i="6" s="1"/>
  <c r="T16" i="6" s="1"/>
  <c r="P16" i="6"/>
  <c r="M16" i="6"/>
  <c r="J16" i="6"/>
  <c r="G16" i="6"/>
  <c r="Q13" i="6"/>
  <c r="S13" i="6" s="1"/>
  <c r="T13" i="6" s="1"/>
  <c r="P13" i="6"/>
  <c r="M13" i="6"/>
  <c r="J13" i="6"/>
  <c r="G13" i="6"/>
  <c r="T15" i="6"/>
  <c r="S15" i="6"/>
  <c r="Q15" i="6"/>
  <c r="P15" i="6"/>
  <c r="M15" i="6"/>
  <c r="J15" i="6"/>
  <c r="G15" i="6"/>
  <c r="Q12" i="6"/>
  <c r="S12" i="6" s="1"/>
  <c r="T12" i="6" s="1"/>
  <c r="P12" i="6"/>
  <c r="M12" i="6"/>
  <c r="J12" i="6"/>
  <c r="G12" i="6"/>
  <c r="Q14" i="6"/>
  <c r="S14" i="6" s="1"/>
  <c r="T14" i="6" s="1"/>
  <c r="P14" i="6"/>
  <c r="M14" i="6"/>
  <c r="J14" i="6"/>
  <c r="G14" i="6"/>
  <c r="Q17" i="6"/>
  <c r="S17" i="6" s="1"/>
  <c r="T17" i="6" s="1"/>
  <c r="P17" i="6"/>
  <c r="M17" i="6"/>
  <c r="J17" i="6"/>
  <c r="G17" i="6"/>
  <c r="Q11" i="6"/>
  <c r="S11" i="6" s="1"/>
  <c r="T11" i="6" s="1"/>
  <c r="P11" i="6"/>
  <c r="M11" i="6"/>
  <c r="J11" i="6"/>
  <c r="G11" i="6"/>
  <c r="Q20" i="6"/>
  <c r="S20" i="6" s="1"/>
  <c r="T20" i="6" s="1"/>
  <c r="P20" i="6"/>
  <c r="M20" i="6"/>
  <c r="J20" i="6"/>
  <c r="G20" i="6"/>
  <c r="Q10" i="6"/>
  <c r="S10" i="6" s="1"/>
  <c r="T10" i="6" s="1"/>
  <c r="P10" i="6"/>
  <c r="M10" i="6"/>
  <c r="J10" i="6"/>
  <c r="G10" i="6"/>
  <c r="Q9" i="6"/>
  <c r="S9" i="6" s="1"/>
  <c r="T9" i="6" s="1"/>
  <c r="P9" i="6"/>
  <c r="M9" i="6"/>
  <c r="J9" i="6"/>
  <c r="G9" i="6"/>
  <c r="T8" i="6"/>
  <c r="S8" i="6"/>
  <c r="Q8" i="6"/>
  <c r="P8" i="6"/>
  <c r="M8" i="6"/>
  <c r="J8" i="6"/>
  <c r="G8" i="6"/>
  <c r="Q7" i="6"/>
  <c r="S7" i="6" s="1"/>
  <c r="P7" i="6"/>
  <c r="M7" i="6"/>
  <c r="J7" i="6"/>
  <c r="G7" i="6"/>
  <c r="S6" i="6"/>
  <c r="Q6" i="6"/>
  <c r="P6" i="6"/>
  <c r="M6" i="6"/>
  <c r="J6" i="6"/>
  <c r="G6" i="6"/>
  <c r="K228" i="3" l="1"/>
  <c r="L228" i="3" s="1"/>
  <c r="K187" i="3"/>
  <c r="L187" i="3" s="1"/>
  <c r="K180" i="3"/>
  <c r="L180" i="3" s="1"/>
  <c r="K155" i="3"/>
  <c r="L155" i="3" s="1"/>
  <c r="K133" i="3"/>
  <c r="L133" i="3" s="1"/>
  <c r="K121" i="3"/>
  <c r="L121" i="3" s="1"/>
  <c r="K97" i="3"/>
  <c r="L97" i="3" s="1"/>
  <c r="K80" i="3"/>
  <c r="L80" i="3" s="1"/>
  <c r="K77" i="3"/>
  <c r="L77" i="3" s="1"/>
  <c r="K65" i="3"/>
  <c r="L65" i="3" s="1"/>
  <c r="K63" i="3"/>
  <c r="L63" i="3" s="1"/>
  <c r="K47" i="3"/>
  <c r="L47" i="3" s="1"/>
  <c r="K46" i="3"/>
  <c r="L46" i="3" s="1"/>
  <c r="K43" i="3"/>
  <c r="L43" i="3" s="1"/>
  <c r="K18" i="3"/>
  <c r="L18" i="3" s="1"/>
  <c r="K231" i="3"/>
  <c r="L231" i="3" s="1"/>
  <c r="K227" i="3"/>
  <c r="L227" i="3" s="1"/>
  <c r="K217" i="3"/>
  <c r="L217" i="3" s="1"/>
  <c r="K206" i="3"/>
  <c r="L206" i="3" s="1"/>
  <c r="K116" i="3"/>
  <c r="L116" i="3" s="1"/>
  <c r="K115" i="3"/>
  <c r="L115" i="3" s="1"/>
  <c r="K111" i="3"/>
  <c r="L111" i="3" s="1"/>
  <c r="K108" i="3"/>
  <c r="L108" i="3" s="1"/>
  <c r="K101" i="3"/>
  <c r="L101" i="3" s="1"/>
  <c r="K96" i="3"/>
  <c r="L96" i="3" s="1"/>
  <c r="K69" i="3"/>
  <c r="L69" i="3" s="1"/>
  <c r="K33" i="3"/>
  <c r="L33" i="3" s="1"/>
  <c r="K215" i="3"/>
  <c r="L215" i="3" s="1"/>
  <c r="K196" i="3"/>
  <c r="L196" i="3" s="1"/>
  <c r="K174" i="3"/>
  <c r="L174" i="3" s="1"/>
  <c r="K134" i="3"/>
  <c r="L134" i="3" s="1"/>
  <c r="K129" i="3"/>
  <c r="L129" i="3" s="1"/>
  <c r="K120" i="3"/>
  <c r="L120" i="3" s="1"/>
  <c r="K109" i="3"/>
  <c r="L109" i="3" s="1"/>
  <c r="K103" i="3"/>
  <c r="L103" i="3" s="1"/>
  <c r="K102" i="3"/>
  <c r="L102" i="3" s="1"/>
  <c r="K75" i="3"/>
  <c r="L75" i="3" s="1"/>
  <c r="K30" i="3"/>
  <c r="L30" i="3" s="1"/>
  <c r="K28" i="3"/>
  <c r="L28" i="3" s="1"/>
  <c r="K23" i="3"/>
  <c r="L23" i="3" s="1"/>
  <c r="K154" i="3"/>
  <c r="L154" i="3" s="1"/>
  <c r="K123" i="3"/>
  <c r="L123" i="3" s="1"/>
  <c r="K90" i="3"/>
  <c r="L90" i="3" s="1"/>
  <c r="K70" i="3"/>
  <c r="L70" i="3" s="1"/>
  <c r="K55" i="3"/>
  <c r="L55" i="3" s="1"/>
  <c r="K12" i="3"/>
  <c r="L12" i="3" s="1"/>
  <c r="K10" i="3"/>
  <c r="L10" i="3" s="1"/>
  <c r="K244" i="3"/>
  <c r="L244" i="3" s="1"/>
  <c r="K230" i="3"/>
  <c r="L230" i="3" s="1"/>
  <c r="K207" i="3"/>
  <c r="L207" i="3" s="1"/>
  <c r="K195" i="3"/>
  <c r="L195" i="3" s="1"/>
  <c r="K189" i="3"/>
  <c r="L189" i="3" s="1"/>
  <c r="K184" i="3"/>
  <c r="L184" i="3" s="1"/>
  <c r="K181" i="3"/>
  <c r="L181" i="3" s="1"/>
  <c r="K172" i="3"/>
  <c r="L172" i="3" s="1"/>
  <c r="K168" i="3"/>
  <c r="L168" i="3" s="1"/>
  <c r="K146" i="3"/>
  <c r="L146" i="3" s="1"/>
  <c r="K117" i="3"/>
  <c r="L117" i="3" s="1"/>
  <c r="K105" i="3"/>
  <c r="L105" i="3" s="1"/>
  <c r="K95" i="3"/>
  <c r="L95" i="3" s="1"/>
  <c r="K83" i="3"/>
  <c r="L83" i="3" s="1"/>
  <c r="K56" i="3"/>
  <c r="L56" i="3" s="1"/>
  <c r="K25" i="3"/>
  <c r="L25" i="3" s="1"/>
  <c r="K204" i="3"/>
  <c r="L204" i="3" s="1"/>
  <c r="K173" i="3"/>
  <c r="L173" i="3" s="1"/>
  <c r="K151" i="3"/>
  <c r="L151" i="3" s="1"/>
  <c r="K148" i="3"/>
  <c r="L148" i="3" s="1"/>
  <c r="K104" i="3"/>
  <c r="L104" i="3" s="1"/>
  <c r="K84" i="3"/>
  <c r="L84" i="3" s="1"/>
  <c r="K81" i="3"/>
  <c r="L81" i="3" s="1"/>
  <c r="K79" i="3"/>
  <c r="L79" i="3" s="1"/>
  <c r="K67" i="3"/>
  <c r="L67" i="3" s="1"/>
  <c r="K61" i="3"/>
  <c r="L61" i="3" s="1"/>
  <c r="K52" i="3"/>
  <c r="L52" i="3" s="1"/>
  <c r="K229" i="3"/>
  <c r="L229" i="3" s="1"/>
  <c r="K226" i="3"/>
  <c r="L226" i="3" s="1"/>
  <c r="K218" i="3"/>
  <c r="L218" i="3" s="1"/>
  <c r="K210" i="3"/>
  <c r="L210" i="3" s="1"/>
  <c r="K190" i="3"/>
  <c r="L190" i="3" s="1"/>
  <c r="K144" i="3"/>
  <c r="L144" i="3" s="1"/>
  <c r="K138" i="3"/>
  <c r="L138" i="3" s="1"/>
  <c r="K128" i="3"/>
  <c r="L128" i="3" s="1"/>
  <c r="K124" i="3"/>
  <c r="L124" i="3" s="1"/>
  <c r="K113" i="3"/>
  <c r="L113" i="3" s="1"/>
  <c r="K86" i="3"/>
  <c r="L86" i="3" s="1"/>
  <c r="K74" i="3"/>
  <c r="L74" i="3" s="1"/>
  <c r="K71" i="3"/>
  <c r="L71" i="3" s="1"/>
  <c r="K37" i="3"/>
  <c r="L37" i="3" s="1"/>
  <c r="K17" i="3"/>
  <c r="L17" i="3" s="1"/>
  <c r="K177" i="3"/>
  <c r="L177" i="3" s="1"/>
  <c r="K160" i="3"/>
  <c r="L160" i="3" s="1"/>
  <c r="K153" i="3"/>
  <c r="L153" i="3" s="1"/>
  <c r="K152" i="3"/>
  <c r="L152" i="3" s="1"/>
  <c r="K118" i="3"/>
  <c r="L118" i="3" s="1"/>
  <c r="K112" i="3"/>
  <c r="L112" i="3" s="1"/>
  <c r="K85" i="3"/>
  <c r="L85" i="3" s="1"/>
  <c r="K59" i="3"/>
  <c r="L59" i="3" s="1"/>
  <c r="K54" i="3"/>
  <c r="L54" i="3" s="1"/>
  <c r="K14" i="3"/>
  <c r="L14" i="3" s="1"/>
  <c r="K240" i="3"/>
  <c r="L240" i="3" s="1"/>
  <c r="K237" i="3"/>
  <c r="L237" i="3" s="1"/>
  <c r="K233" i="3"/>
  <c r="L233" i="3" s="1"/>
  <c r="K220" i="3"/>
  <c r="L220" i="3" s="1"/>
  <c r="K216" i="3"/>
  <c r="L216" i="3" s="1"/>
  <c r="K209" i="3"/>
  <c r="L209" i="3" s="1"/>
  <c r="K197" i="3"/>
  <c r="L197" i="3" s="1"/>
  <c r="K178" i="3"/>
  <c r="L178" i="3" s="1"/>
  <c r="K170" i="3"/>
  <c r="L170" i="3" s="1"/>
  <c r="K165" i="3"/>
  <c r="L165" i="3" s="1"/>
  <c r="K164" i="3"/>
  <c r="L164" i="3" s="1"/>
  <c r="K94" i="3"/>
  <c r="L94" i="3" s="1"/>
  <c r="K93" i="3"/>
  <c r="L93" i="3" s="1"/>
  <c r="K51" i="3"/>
  <c r="L51" i="3" s="1"/>
  <c r="K36" i="3"/>
  <c r="L36" i="3" s="1"/>
  <c r="K34" i="3"/>
  <c r="L34" i="3" s="1"/>
  <c r="K21" i="3"/>
  <c r="L21" i="3" s="1"/>
  <c r="K213" i="3"/>
  <c r="L213" i="3" s="1"/>
  <c r="K212" i="3"/>
  <c r="L212" i="3" s="1"/>
  <c r="K135" i="3"/>
  <c r="L135" i="3" s="1"/>
  <c r="K130" i="3"/>
  <c r="L130" i="3" s="1"/>
  <c r="K76" i="3"/>
  <c r="L76" i="3" s="1"/>
  <c r="K73" i="3"/>
  <c r="L73" i="3" s="1"/>
  <c r="K50" i="3"/>
  <c r="L50" i="3" s="1"/>
  <c r="K41" i="3"/>
  <c r="L41" i="3" s="1"/>
  <c r="K39" i="3"/>
  <c r="L39" i="3" s="1"/>
  <c r="K11" i="3"/>
  <c r="L11" i="3" s="1"/>
  <c r="K221" i="3"/>
  <c r="L221" i="3" s="1"/>
  <c r="K163" i="3"/>
  <c r="L163" i="3" s="1"/>
  <c r="K149" i="3"/>
  <c r="L149" i="3" s="1"/>
  <c r="K145" i="3"/>
  <c r="L145" i="3" s="1"/>
  <c r="K139" i="3"/>
  <c r="L139" i="3" s="1"/>
  <c r="K99" i="3"/>
  <c r="L99" i="3" s="1"/>
  <c r="K223" i="3"/>
  <c r="L223" i="3" s="1"/>
  <c r="K183" i="3"/>
  <c r="L183" i="3" s="1"/>
  <c r="K169" i="3"/>
  <c r="L169" i="3" s="1"/>
  <c r="K166" i="3"/>
  <c r="L166" i="3" s="1"/>
  <c r="K159" i="3"/>
  <c r="L159" i="3" s="1"/>
  <c r="K119" i="3"/>
  <c r="L119" i="3" s="1"/>
  <c r="K114" i="3"/>
  <c r="L114" i="3" s="1"/>
  <c r="K32" i="3"/>
  <c r="L32" i="3" s="1"/>
  <c r="K239" i="3"/>
  <c r="L239" i="3" s="1"/>
  <c r="K208" i="3"/>
  <c r="L208" i="3" s="1"/>
  <c r="K198" i="3"/>
  <c r="L198" i="3" s="1"/>
  <c r="K193" i="3"/>
  <c r="L193" i="3" s="1"/>
  <c r="K191" i="3"/>
  <c r="L191" i="3" s="1"/>
  <c r="K185" i="3"/>
  <c r="L185" i="3" s="1"/>
  <c r="K182" i="3"/>
  <c r="L182" i="3" s="1"/>
  <c r="K175" i="3"/>
  <c r="L175" i="3" s="1"/>
  <c r="K157" i="3"/>
  <c r="L157" i="3" s="1"/>
  <c r="K127" i="3"/>
  <c r="L127" i="3" s="1"/>
  <c r="K126" i="3"/>
  <c r="L126" i="3" s="1"/>
  <c r="K68" i="3"/>
  <c r="L68" i="3" s="1"/>
  <c r="K58" i="3"/>
  <c r="L58" i="3" s="1"/>
  <c r="K29" i="3"/>
  <c r="L29" i="3" s="1"/>
  <c r="K234" i="3"/>
  <c r="L234" i="3" s="1"/>
  <c r="K188" i="3"/>
  <c r="L188" i="3" s="1"/>
  <c r="K162" i="3"/>
  <c r="L162" i="3" s="1"/>
  <c r="K147" i="3"/>
  <c r="L147" i="3" s="1"/>
  <c r="K48" i="3"/>
  <c r="L48" i="3" s="1"/>
  <c r="K38" i="3"/>
  <c r="L38" i="3" s="1"/>
  <c r="K35" i="3"/>
  <c r="L35" i="3" s="1"/>
  <c r="K27" i="3"/>
  <c r="L27" i="3" s="1"/>
  <c r="K24" i="3"/>
  <c r="L24" i="3" s="1"/>
  <c r="K8" i="3"/>
  <c r="K7" i="3"/>
  <c r="K242" i="3"/>
  <c r="L242" i="3" s="1"/>
  <c r="K238" i="3"/>
  <c r="L238" i="3" s="1"/>
  <c r="K232" i="3"/>
  <c r="L232" i="3" s="1"/>
  <c r="K219" i="3"/>
  <c r="L219" i="3" s="1"/>
  <c r="K205" i="3"/>
  <c r="L205" i="3" s="1"/>
  <c r="K179" i="3"/>
  <c r="L179" i="3" s="1"/>
  <c r="K176" i="3"/>
  <c r="L176" i="3" s="1"/>
  <c r="K142" i="3"/>
  <c r="L142" i="3" s="1"/>
  <c r="K141" i="3"/>
  <c r="L141" i="3" s="1"/>
  <c r="K136" i="3"/>
  <c r="L136" i="3" s="1"/>
  <c r="K132" i="3"/>
  <c r="L132" i="3" s="1"/>
  <c r="K89" i="3"/>
  <c r="L89" i="3" s="1"/>
  <c r="K88" i="3"/>
  <c r="L88" i="3" s="1"/>
  <c r="K87" i="3"/>
  <c r="L87" i="3" s="1"/>
  <c r="K62" i="3"/>
  <c r="L62" i="3" s="1"/>
  <c r="K20" i="3"/>
  <c r="L20" i="3" s="1"/>
  <c r="K200" i="3"/>
  <c r="L200" i="3" s="1"/>
  <c r="K199" i="3"/>
  <c r="L199" i="3" s="1"/>
  <c r="K194" i="3"/>
  <c r="L194" i="3" s="1"/>
  <c r="K161" i="3"/>
  <c r="L161" i="3" s="1"/>
  <c r="K158" i="3"/>
  <c r="L158" i="3" s="1"/>
  <c r="K131" i="3"/>
  <c r="L131" i="3" s="1"/>
  <c r="K125" i="3"/>
  <c r="L125" i="3" s="1"/>
  <c r="K122" i="3"/>
  <c r="L122" i="3" s="1"/>
  <c r="K42" i="3"/>
  <c r="L42" i="3" s="1"/>
  <c r="K15" i="3"/>
  <c r="L15" i="3" s="1"/>
  <c r="K225" i="3"/>
  <c r="L225" i="3" s="1"/>
  <c r="K224" i="3"/>
  <c r="L224" i="3" s="1"/>
  <c r="K222" i="3"/>
  <c r="L222" i="3" s="1"/>
  <c r="K214" i="3"/>
  <c r="L214" i="3" s="1"/>
  <c r="K211" i="3"/>
  <c r="L211" i="3" s="1"/>
  <c r="K203" i="3"/>
  <c r="L203" i="3" s="1"/>
  <c r="K192" i="3"/>
  <c r="L192" i="3" s="1"/>
  <c r="K137" i="3"/>
  <c r="L137" i="3" s="1"/>
  <c r="K107" i="3"/>
  <c r="L107" i="3" s="1"/>
  <c r="K98" i="3"/>
  <c r="L98" i="3" s="1"/>
  <c r="K64" i="3"/>
  <c r="L64" i="3" s="1"/>
  <c r="K19" i="3"/>
  <c r="L19" i="3" s="1"/>
  <c r="K241" i="3"/>
  <c r="L241" i="3" s="1"/>
  <c r="K235" i="3"/>
  <c r="L235" i="3" s="1"/>
  <c r="K202" i="3"/>
  <c r="L202" i="3" s="1"/>
  <c r="K143" i="3"/>
  <c r="L143" i="3" s="1"/>
  <c r="K110" i="3"/>
  <c r="L110" i="3" s="1"/>
  <c r="K100" i="3"/>
  <c r="L100" i="3" s="1"/>
  <c r="K91" i="3"/>
  <c r="L91" i="3" s="1"/>
  <c r="K82" i="3"/>
  <c r="L82" i="3" s="1"/>
  <c r="K49" i="3"/>
  <c r="L49" i="3" s="1"/>
  <c r="K22" i="3"/>
  <c r="L22" i="3" s="1"/>
  <c r="K243" i="3"/>
  <c r="L243" i="3" s="1"/>
  <c r="K201" i="3"/>
  <c r="L201" i="3" s="1"/>
  <c r="K167" i="3"/>
  <c r="L167" i="3" s="1"/>
  <c r="K78" i="3"/>
  <c r="L78" i="3" s="1"/>
  <c r="K72" i="3"/>
  <c r="L72" i="3" s="1"/>
  <c r="K45" i="3"/>
  <c r="L45" i="3" s="1"/>
  <c r="K44" i="3"/>
  <c r="L44" i="3" s="1"/>
  <c r="K40" i="3"/>
  <c r="L40" i="3" s="1"/>
  <c r="K16" i="3"/>
  <c r="L16" i="3" s="1"/>
  <c r="K9" i="3"/>
  <c r="L9" i="3" s="1"/>
  <c r="K236" i="3"/>
  <c r="L236" i="3" s="1"/>
  <c r="K186" i="3"/>
  <c r="L186" i="3" s="1"/>
  <c r="K171" i="3"/>
  <c r="L171" i="3" s="1"/>
  <c r="K156" i="3"/>
  <c r="L156" i="3" s="1"/>
  <c r="K150" i="3"/>
  <c r="L150" i="3" s="1"/>
  <c r="K140" i="3"/>
  <c r="L140" i="3" s="1"/>
  <c r="K106" i="3"/>
  <c r="L106" i="3" s="1"/>
  <c r="K92" i="3"/>
  <c r="L92" i="3" s="1"/>
  <c r="K66" i="3"/>
  <c r="L66" i="3" s="1"/>
  <c r="K60" i="3"/>
  <c r="L60" i="3" s="1"/>
  <c r="K57" i="3"/>
  <c r="L57" i="3" s="1"/>
  <c r="K53" i="3"/>
  <c r="L53" i="3" s="1"/>
  <c r="K31" i="3"/>
  <c r="L31" i="3" s="1"/>
  <c r="K26" i="3"/>
  <c r="L26" i="3" s="1"/>
  <c r="K13" i="3"/>
  <c r="L13" i="3" s="1"/>
  <c r="J263" i="2"/>
  <c r="I263" i="2"/>
  <c r="H263" i="2"/>
  <c r="G263" i="2"/>
  <c r="K262" i="2"/>
  <c r="L262" i="2" s="1"/>
  <c r="K261" i="2"/>
  <c r="L261" i="2" s="1"/>
  <c r="K260" i="2"/>
  <c r="L260" i="2" s="1"/>
  <c r="K259" i="2"/>
  <c r="L259" i="2" s="1"/>
  <c r="K258" i="2"/>
  <c r="L258" i="2" s="1"/>
  <c r="K257" i="2"/>
  <c r="L257" i="2" s="1"/>
  <c r="K256" i="2"/>
  <c r="L256" i="2" s="1"/>
  <c r="K255" i="2"/>
  <c r="L255" i="2" s="1"/>
  <c r="K254" i="2"/>
  <c r="L254" i="2" s="1"/>
  <c r="K253" i="2"/>
  <c r="L253" i="2" s="1"/>
  <c r="K252" i="2"/>
  <c r="L252" i="2" s="1"/>
  <c r="K251" i="2"/>
  <c r="L251" i="2" s="1"/>
  <c r="K250" i="2"/>
  <c r="L250" i="2" s="1"/>
  <c r="K249" i="2"/>
  <c r="L249" i="2" s="1"/>
  <c r="K248" i="2"/>
  <c r="L248" i="2" s="1"/>
  <c r="J247" i="2"/>
  <c r="I247" i="2"/>
  <c r="H247" i="2"/>
  <c r="G247" i="2"/>
  <c r="K246" i="2"/>
  <c r="L246" i="2" s="1"/>
  <c r="K245" i="2"/>
  <c r="L245" i="2" s="1"/>
  <c r="K244" i="2"/>
  <c r="L244" i="2" s="1"/>
  <c r="K243" i="2"/>
  <c r="L243" i="2" s="1"/>
  <c r="K242" i="2"/>
  <c r="L242" i="2" s="1"/>
  <c r="K241" i="2"/>
  <c r="L241" i="2" s="1"/>
  <c r="K240" i="2"/>
  <c r="L240" i="2" s="1"/>
  <c r="K239" i="2"/>
  <c r="L239" i="2" s="1"/>
  <c r="K238" i="2"/>
  <c r="L238" i="2" s="1"/>
  <c r="K237" i="2"/>
  <c r="L237" i="2" s="1"/>
  <c r="K236" i="2"/>
  <c r="L236" i="2" s="1"/>
  <c r="K235" i="2"/>
  <c r="L235" i="2" s="1"/>
  <c r="J234" i="2"/>
  <c r="I234" i="2"/>
  <c r="H234" i="2"/>
  <c r="G234" i="2"/>
  <c r="K233" i="2"/>
  <c r="L233" i="2" s="1"/>
  <c r="K232" i="2"/>
  <c r="L232" i="2" s="1"/>
  <c r="K231" i="2"/>
  <c r="L231" i="2" s="1"/>
  <c r="K230" i="2"/>
  <c r="L230" i="2" s="1"/>
  <c r="K229" i="2"/>
  <c r="L229" i="2" s="1"/>
  <c r="K228" i="2"/>
  <c r="L228" i="2" s="1"/>
  <c r="K227" i="2"/>
  <c r="L227" i="2" s="1"/>
  <c r="K226" i="2"/>
  <c r="L226" i="2" s="1"/>
  <c r="K225" i="2"/>
  <c r="L225" i="2" s="1"/>
  <c r="K224" i="2"/>
  <c r="L224" i="2" s="1"/>
  <c r="K223" i="2"/>
  <c r="L223" i="2" s="1"/>
  <c r="K222" i="2"/>
  <c r="L222" i="2" s="1"/>
  <c r="K221" i="2"/>
  <c r="L221" i="2" s="1"/>
  <c r="J220" i="2"/>
  <c r="I220" i="2"/>
  <c r="H220" i="2"/>
  <c r="G220" i="2"/>
  <c r="K219" i="2"/>
  <c r="L219" i="2" s="1"/>
  <c r="K218" i="2"/>
  <c r="L218" i="2" s="1"/>
  <c r="K217" i="2"/>
  <c r="L217" i="2" s="1"/>
  <c r="K216" i="2"/>
  <c r="L216" i="2" s="1"/>
  <c r="K215" i="2"/>
  <c r="L215" i="2" s="1"/>
  <c r="K214" i="2"/>
  <c r="L214" i="2" s="1"/>
  <c r="K213" i="2"/>
  <c r="L213" i="2" s="1"/>
  <c r="K211" i="2"/>
  <c r="L211" i="2" s="1"/>
  <c r="K210" i="2"/>
  <c r="L210" i="2" s="1"/>
  <c r="K209" i="2"/>
  <c r="L209" i="2" s="1"/>
  <c r="K208" i="2"/>
  <c r="L208" i="2" s="1"/>
  <c r="K207" i="2"/>
  <c r="L207" i="2" s="1"/>
  <c r="K206" i="2"/>
  <c r="L206" i="2" s="1"/>
  <c r="K205" i="2"/>
  <c r="L205" i="2" s="1"/>
  <c r="K204" i="2"/>
  <c r="L204" i="2" s="1"/>
  <c r="K203" i="2"/>
  <c r="L203" i="2" s="1"/>
  <c r="K202" i="2"/>
  <c r="L202" i="2" s="1"/>
  <c r="K201" i="2"/>
  <c r="L201" i="2" s="1"/>
  <c r="K200" i="2"/>
  <c r="L200" i="2" s="1"/>
  <c r="K199" i="2"/>
  <c r="L199" i="2" s="1"/>
  <c r="K198" i="2"/>
  <c r="L198" i="2" s="1"/>
  <c r="K197" i="2"/>
  <c r="L197" i="2" s="1"/>
  <c r="K196" i="2"/>
  <c r="L196" i="2" s="1"/>
  <c r="J195" i="2"/>
  <c r="J212" i="2" s="1"/>
  <c r="I195" i="2"/>
  <c r="I212" i="2" s="1"/>
  <c r="H195" i="2"/>
  <c r="H212" i="2" s="1"/>
  <c r="G195" i="2"/>
  <c r="G212" i="2" s="1"/>
  <c r="K194" i="2"/>
  <c r="L194" i="2" s="1"/>
  <c r="K193" i="2"/>
  <c r="L193" i="2" s="1"/>
  <c r="K192" i="2"/>
  <c r="L192" i="2" s="1"/>
  <c r="K191" i="2"/>
  <c r="L191" i="2" s="1"/>
  <c r="K190" i="2"/>
  <c r="L190" i="2" s="1"/>
  <c r="K189" i="2"/>
  <c r="L189" i="2" s="1"/>
  <c r="K188" i="2"/>
  <c r="L188" i="2" s="1"/>
  <c r="K187" i="2"/>
  <c r="L187" i="2" s="1"/>
  <c r="K186" i="2"/>
  <c r="L186" i="2" s="1"/>
  <c r="K185" i="2"/>
  <c r="L185" i="2" s="1"/>
  <c r="K184" i="2"/>
  <c r="L184" i="2" s="1"/>
  <c r="K182" i="2"/>
  <c r="L182" i="2" s="1"/>
  <c r="K181" i="2"/>
  <c r="L181" i="2" s="1"/>
  <c r="K180" i="2"/>
  <c r="L180" i="2" s="1"/>
  <c r="K179" i="2"/>
  <c r="L179" i="2" s="1"/>
  <c r="K178" i="2"/>
  <c r="L178" i="2" s="1"/>
  <c r="K177" i="2"/>
  <c r="L177" i="2" s="1"/>
  <c r="K176" i="2"/>
  <c r="L176" i="2" s="1"/>
  <c r="K175" i="2"/>
  <c r="L175" i="2" s="1"/>
  <c r="K174" i="2"/>
  <c r="L174" i="2" s="1"/>
  <c r="K173" i="2"/>
  <c r="L173" i="2" s="1"/>
  <c r="K172" i="2"/>
  <c r="L172" i="2" s="1"/>
  <c r="K171" i="2"/>
  <c r="L171" i="2" s="1"/>
  <c r="K170" i="2"/>
  <c r="L170" i="2" s="1"/>
  <c r="K169" i="2"/>
  <c r="L169" i="2" s="1"/>
  <c r="K168" i="2"/>
  <c r="L168" i="2" s="1"/>
  <c r="J167" i="2"/>
  <c r="I167" i="2"/>
  <c r="H167" i="2"/>
  <c r="G167" i="2"/>
  <c r="K166" i="2"/>
  <c r="L166" i="2" s="1"/>
  <c r="K165" i="2"/>
  <c r="L165" i="2" s="1"/>
  <c r="K164" i="2"/>
  <c r="L164" i="2" s="1"/>
  <c r="K163" i="2"/>
  <c r="L163" i="2" s="1"/>
  <c r="K162" i="2"/>
  <c r="L162" i="2" s="1"/>
  <c r="K161" i="2"/>
  <c r="L161" i="2" s="1"/>
  <c r="K160" i="2"/>
  <c r="L160" i="2" s="1"/>
  <c r="K159" i="2"/>
  <c r="L159" i="2" s="1"/>
  <c r="K158" i="2"/>
  <c r="L158" i="2" s="1"/>
  <c r="K157" i="2"/>
  <c r="L157" i="2" s="1"/>
  <c r="J156" i="2"/>
  <c r="I156" i="2"/>
  <c r="H156" i="2"/>
  <c r="G156" i="2"/>
  <c r="K155" i="2"/>
  <c r="L155" i="2" s="1"/>
  <c r="K154" i="2"/>
  <c r="L154" i="2" s="1"/>
  <c r="K153" i="2"/>
  <c r="L153" i="2" s="1"/>
  <c r="K152" i="2"/>
  <c r="L152" i="2" s="1"/>
  <c r="K151" i="2"/>
  <c r="L151" i="2" s="1"/>
  <c r="K150" i="2"/>
  <c r="L150" i="2" s="1"/>
  <c r="K149" i="2"/>
  <c r="L149" i="2" s="1"/>
  <c r="K148" i="2"/>
  <c r="L148" i="2" s="1"/>
  <c r="K147" i="2"/>
  <c r="L147" i="2" s="1"/>
  <c r="K146" i="2"/>
  <c r="L146" i="2" s="1"/>
  <c r="K145" i="2"/>
  <c r="L145" i="2" s="1"/>
  <c r="K144" i="2"/>
  <c r="L144" i="2" s="1"/>
  <c r="K143" i="2"/>
  <c r="L143" i="2" s="1"/>
  <c r="K142" i="2"/>
  <c r="L142" i="2" s="1"/>
  <c r="K141" i="2"/>
  <c r="L141" i="2" s="1"/>
  <c r="K140" i="2"/>
  <c r="L140" i="2" s="1"/>
  <c r="K139" i="2"/>
  <c r="L139" i="2" s="1"/>
  <c r="J138" i="2"/>
  <c r="I138" i="2"/>
  <c r="H138" i="2"/>
  <c r="G138" i="2"/>
  <c r="K137" i="2"/>
  <c r="L137" i="2" s="1"/>
  <c r="K136" i="2"/>
  <c r="L136" i="2" s="1"/>
  <c r="K135" i="2"/>
  <c r="L135" i="2" s="1"/>
  <c r="K134" i="2"/>
  <c r="L134" i="2" s="1"/>
  <c r="K133" i="2"/>
  <c r="L133" i="2" s="1"/>
  <c r="K132" i="2"/>
  <c r="L132" i="2" s="1"/>
  <c r="K131" i="2"/>
  <c r="L131" i="2" s="1"/>
  <c r="K130" i="2"/>
  <c r="L130" i="2" s="1"/>
  <c r="K129" i="2"/>
  <c r="L129" i="2" s="1"/>
  <c r="K128" i="2"/>
  <c r="L128" i="2" s="1"/>
  <c r="J127" i="2"/>
  <c r="I127" i="2"/>
  <c r="H127" i="2"/>
  <c r="G127" i="2"/>
  <c r="K126" i="2"/>
  <c r="L126" i="2" s="1"/>
  <c r="K125" i="2"/>
  <c r="L125" i="2" s="1"/>
  <c r="K124" i="2"/>
  <c r="L124" i="2" s="1"/>
  <c r="K123" i="2"/>
  <c r="L123" i="2" s="1"/>
  <c r="K122" i="2"/>
  <c r="L122" i="2" s="1"/>
  <c r="K121" i="2"/>
  <c r="L121" i="2" s="1"/>
  <c r="K120" i="2"/>
  <c r="L120" i="2" s="1"/>
  <c r="K119" i="2"/>
  <c r="L119" i="2" s="1"/>
  <c r="K118" i="2"/>
  <c r="L118" i="2" s="1"/>
  <c r="K117" i="2"/>
  <c r="L117" i="2" s="1"/>
  <c r="K116" i="2"/>
  <c r="L116" i="2" s="1"/>
  <c r="K115" i="2"/>
  <c r="L115" i="2" s="1"/>
  <c r="K114" i="2"/>
  <c r="L114" i="2" s="1"/>
  <c r="K113" i="2"/>
  <c r="L113" i="2" s="1"/>
  <c r="J112" i="2"/>
  <c r="I112" i="2"/>
  <c r="H112" i="2"/>
  <c r="G112" i="2"/>
  <c r="K111" i="2"/>
  <c r="L111" i="2" s="1"/>
  <c r="K110" i="2"/>
  <c r="L110" i="2" s="1"/>
  <c r="K109" i="2"/>
  <c r="L109" i="2" s="1"/>
  <c r="K108" i="2"/>
  <c r="L108" i="2" s="1"/>
  <c r="K107" i="2"/>
  <c r="L107" i="2" s="1"/>
  <c r="K106" i="2"/>
  <c r="L106" i="2" s="1"/>
  <c r="K105" i="2"/>
  <c r="L105" i="2" s="1"/>
  <c r="K104" i="2"/>
  <c r="L104" i="2" s="1"/>
  <c r="K103" i="2"/>
  <c r="L103" i="2" s="1"/>
  <c r="K102" i="2"/>
  <c r="L102" i="2" s="1"/>
  <c r="K101" i="2"/>
  <c r="L101" i="2" s="1"/>
  <c r="K100" i="2"/>
  <c r="L100" i="2" s="1"/>
  <c r="K99" i="2"/>
  <c r="L99" i="2" s="1"/>
  <c r="K98" i="2"/>
  <c r="L98" i="2" s="1"/>
  <c r="J97" i="2"/>
  <c r="I97" i="2"/>
  <c r="H97" i="2"/>
  <c r="G97" i="2"/>
  <c r="K96" i="2"/>
  <c r="L96" i="2" s="1"/>
  <c r="K95" i="2"/>
  <c r="L95" i="2" s="1"/>
  <c r="K94" i="2"/>
  <c r="L94" i="2" s="1"/>
  <c r="K93" i="2"/>
  <c r="L93" i="2" s="1"/>
  <c r="K92" i="2"/>
  <c r="L92" i="2" s="1"/>
  <c r="K91" i="2"/>
  <c r="L91" i="2" s="1"/>
  <c r="K90" i="2"/>
  <c r="L90" i="2" s="1"/>
  <c r="K89" i="2"/>
  <c r="L89" i="2" s="1"/>
  <c r="K88" i="2"/>
  <c r="L88" i="2" s="1"/>
  <c r="K87" i="2"/>
  <c r="L87" i="2" s="1"/>
  <c r="K86" i="2"/>
  <c r="L86" i="2" s="1"/>
  <c r="J85" i="2"/>
  <c r="I85" i="2"/>
  <c r="H85" i="2"/>
  <c r="G85" i="2"/>
  <c r="K84" i="2"/>
  <c r="L84" i="2" s="1"/>
  <c r="K83" i="2"/>
  <c r="L83" i="2" s="1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K76" i="2"/>
  <c r="L76" i="2" s="1"/>
  <c r="K75" i="2"/>
  <c r="L75" i="2" s="1"/>
  <c r="K74" i="2"/>
  <c r="L74" i="2" s="1"/>
  <c r="K73" i="2"/>
  <c r="L73" i="2" s="1"/>
  <c r="K72" i="2"/>
  <c r="L72" i="2" s="1"/>
  <c r="K71" i="2"/>
  <c r="L71" i="2" s="1"/>
  <c r="K70" i="2"/>
  <c r="L70" i="2" s="1"/>
  <c r="K69" i="2"/>
  <c r="L69" i="2" s="1"/>
  <c r="J68" i="2"/>
  <c r="I68" i="2"/>
  <c r="H68" i="2"/>
  <c r="G68" i="2"/>
  <c r="K67" i="2"/>
  <c r="L67" i="2" s="1"/>
  <c r="K66" i="2"/>
  <c r="L66" i="2" s="1"/>
  <c r="K65" i="2"/>
  <c r="L65" i="2" s="1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K58" i="2"/>
  <c r="L58" i="2" s="1"/>
  <c r="K56" i="2"/>
  <c r="L56" i="2" s="1"/>
  <c r="K55" i="2"/>
  <c r="L55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J44" i="2"/>
  <c r="J57" i="2" s="1"/>
  <c r="I44" i="2"/>
  <c r="I57" i="2" s="1"/>
  <c r="H44" i="2"/>
  <c r="H57" i="2" s="1"/>
  <c r="G44" i="2"/>
  <c r="G57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J33" i="2"/>
  <c r="I33" i="2"/>
  <c r="H33" i="2"/>
  <c r="G33" i="2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J22" i="2"/>
  <c r="I22" i="2"/>
  <c r="H22" i="2"/>
  <c r="G22" i="2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L7" i="3" l="1"/>
  <c r="L8" i="3"/>
  <c r="K33" i="2"/>
  <c r="K247" i="2"/>
  <c r="K97" i="2"/>
  <c r="H183" i="2"/>
  <c r="K138" i="2"/>
  <c r="K68" i="2"/>
  <c r="K85" i="2"/>
  <c r="K112" i="2"/>
  <c r="K127" i="2"/>
  <c r="J183" i="2"/>
  <c r="K263" i="2"/>
  <c r="I183" i="2"/>
  <c r="K156" i="2"/>
  <c r="K44" i="2"/>
  <c r="K57" i="2" s="1"/>
  <c r="G183" i="2"/>
  <c r="K167" i="2"/>
  <c r="K220" i="2"/>
  <c r="K234" i="2"/>
  <c r="K22" i="2"/>
  <c r="AD267" i="1"/>
  <c r="W267" i="1"/>
  <c r="P267" i="1"/>
  <c r="I267" i="1"/>
  <c r="AH266" i="1"/>
  <c r="AH265" i="1"/>
  <c r="AH264" i="1"/>
  <c r="AH263" i="1"/>
  <c r="AH262" i="1"/>
  <c r="AH261" i="1"/>
  <c r="AH260" i="1"/>
  <c r="AH259" i="1"/>
  <c r="AH258" i="1"/>
  <c r="AH257" i="1"/>
  <c r="AH256" i="1"/>
  <c r="AH255" i="1"/>
  <c r="AH254" i="1"/>
  <c r="AH253" i="1"/>
  <c r="AH252" i="1"/>
  <c r="AH267" i="1" s="1"/>
  <c r="AD251" i="1"/>
  <c r="W251" i="1"/>
  <c r="P251" i="1"/>
  <c r="I251" i="1"/>
  <c r="AH250" i="1"/>
  <c r="AH249" i="1"/>
  <c r="AH248" i="1"/>
  <c r="AH247" i="1"/>
  <c r="AH246" i="1"/>
  <c r="AH245" i="1"/>
  <c r="AH244" i="1"/>
  <c r="AH243" i="1"/>
  <c r="AH242" i="1"/>
  <c r="AH241" i="1"/>
  <c r="AH240" i="1"/>
  <c r="AH239" i="1"/>
  <c r="AH251" i="1" s="1"/>
  <c r="AD238" i="1"/>
  <c r="W238" i="1"/>
  <c r="P238" i="1"/>
  <c r="I238" i="1"/>
  <c r="AH237" i="1"/>
  <c r="AH236" i="1"/>
  <c r="AH235" i="1"/>
  <c r="AH234" i="1"/>
  <c r="AH233" i="1"/>
  <c r="AH232" i="1"/>
  <c r="AH231" i="1"/>
  <c r="AH230" i="1"/>
  <c r="AH229" i="1"/>
  <c r="AH228" i="1"/>
  <c r="AH227" i="1"/>
  <c r="AH226" i="1"/>
  <c r="AH225" i="1"/>
  <c r="AH238" i="1" s="1"/>
  <c r="AD224" i="1"/>
  <c r="W224" i="1"/>
  <c r="P224" i="1"/>
  <c r="I224" i="1"/>
  <c r="AH223" i="1"/>
  <c r="AH222" i="1"/>
  <c r="AH221" i="1"/>
  <c r="AH220" i="1"/>
  <c r="AH219" i="1"/>
  <c r="AH218" i="1"/>
  <c r="AH217" i="1"/>
  <c r="AH216" i="1"/>
  <c r="AH224" i="1" s="1"/>
  <c r="W215" i="1"/>
  <c r="AH214" i="1"/>
  <c r="AH213" i="1"/>
  <c r="AH212" i="1"/>
  <c r="AH211" i="1"/>
  <c r="AH210" i="1"/>
  <c r="AH209" i="1"/>
  <c r="AH208" i="1"/>
  <c r="AH207" i="1"/>
  <c r="AH206" i="1"/>
  <c r="AH205" i="1"/>
  <c r="AH204" i="1"/>
  <c r="AH203" i="1"/>
  <c r="AH202" i="1"/>
  <c r="AH201" i="1"/>
  <c r="AH200" i="1"/>
  <c r="AH199" i="1"/>
  <c r="AD198" i="1"/>
  <c r="AD215" i="1" s="1"/>
  <c r="W198" i="1"/>
  <c r="P198" i="1"/>
  <c r="P215" i="1" s="1"/>
  <c r="I198" i="1"/>
  <c r="I215" i="1" s="1"/>
  <c r="AH197" i="1"/>
  <c r="AH196" i="1"/>
  <c r="AH195" i="1"/>
  <c r="AH194" i="1"/>
  <c r="AH193" i="1"/>
  <c r="AH192" i="1"/>
  <c r="AH191" i="1"/>
  <c r="AH190" i="1"/>
  <c r="AH189" i="1"/>
  <c r="AH188" i="1"/>
  <c r="AH187" i="1"/>
  <c r="AH185" i="1"/>
  <c r="AH184" i="1"/>
  <c r="AH183" i="1"/>
  <c r="AH182" i="1"/>
  <c r="AH181" i="1"/>
  <c r="AH180" i="1"/>
  <c r="AH179" i="1"/>
  <c r="AH178" i="1"/>
  <c r="AH177" i="1"/>
  <c r="AH176" i="1"/>
  <c r="AH175" i="1"/>
  <c r="AH174" i="1"/>
  <c r="AH173" i="1"/>
  <c r="AH172" i="1"/>
  <c r="AH171" i="1"/>
  <c r="AD170" i="1"/>
  <c r="W170" i="1"/>
  <c r="P170" i="1"/>
  <c r="I170" i="1"/>
  <c r="AH169" i="1"/>
  <c r="AH168" i="1"/>
  <c r="AH167" i="1"/>
  <c r="AH166" i="1"/>
  <c r="AH165" i="1"/>
  <c r="AH164" i="1"/>
  <c r="AH163" i="1"/>
  <c r="AH162" i="1"/>
  <c r="AH161" i="1"/>
  <c r="AH170" i="1" s="1"/>
  <c r="AH160" i="1"/>
  <c r="AD159" i="1"/>
  <c r="W159" i="1"/>
  <c r="P159" i="1"/>
  <c r="I159" i="1"/>
  <c r="AH158" i="1"/>
  <c r="AH157" i="1"/>
  <c r="AH156" i="1"/>
  <c r="AH155" i="1"/>
  <c r="AH154" i="1"/>
  <c r="AH153" i="1"/>
  <c r="AH152" i="1"/>
  <c r="AH151" i="1"/>
  <c r="AH150" i="1"/>
  <c r="AH149" i="1"/>
  <c r="AH148" i="1"/>
  <c r="AH147" i="1"/>
  <c r="AH146" i="1"/>
  <c r="AH145" i="1"/>
  <c r="AH144" i="1"/>
  <c r="AH143" i="1"/>
  <c r="AH159" i="1" s="1"/>
  <c r="AH142" i="1"/>
  <c r="AD141" i="1"/>
  <c r="W141" i="1"/>
  <c r="P141" i="1"/>
  <c r="I141" i="1"/>
  <c r="AH140" i="1"/>
  <c r="AH139" i="1"/>
  <c r="AH138" i="1"/>
  <c r="AH137" i="1"/>
  <c r="AH136" i="1"/>
  <c r="AH135" i="1"/>
  <c r="AH134" i="1"/>
  <c r="AH133" i="1"/>
  <c r="AH141" i="1" s="1"/>
  <c r="AH132" i="1"/>
  <c r="AH131" i="1"/>
  <c r="AD130" i="1"/>
  <c r="AD186" i="1" s="1"/>
  <c r="W130" i="1"/>
  <c r="W186" i="1" s="1"/>
  <c r="P130" i="1"/>
  <c r="P186" i="1" s="1"/>
  <c r="I130" i="1"/>
  <c r="I186" i="1" s="1"/>
  <c r="AH129" i="1"/>
  <c r="AH128" i="1"/>
  <c r="AH127" i="1"/>
  <c r="AH126" i="1"/>
  <c r="AH125" i="1"/>
  <c r="AH124" i="1"/>
  <c r="AH123" i="1"/>
  <c r="AH122" i="1"/>
  <c r="AH121" i="1"/>
  <c r="AH120" i="1"/>
  <c r="AH119" i="1"/>
  <c r="AH118" i="1"/>
  <c r="AH117" i="1"/>
  <c r="AH130" i="1" s="1"/>
  <c r="AH116" i="1"/>
  <c r="AD115" i="1"/>
  <c r="W115" i="1"/>
  <c r="P115" i="1"/>
  <c r="I115" i="1"/>
  <c r="AH114" i="1"/>
  <c r="AH113" i="1"/>
  <c r="AH112" i="1"/>
  <c r="AH111" i="1"/>
  <c r="AH110" i="1"/>
  <c r="AH109" i="1"/>
  <c r="AH108" i="1"/>
  <c r="AH107" i="1"/>
  <c r="AH106" i="1"/>
  <c r="AH105" i="1"/>
  <c r="AH104" i="1"/>
  <c r="AH103" i="1"/>
  <c r="AH102" i="1"/>
  <c r="AH101" i="1"/>
  <c r="AH115" i="1" s="1"/>
  <c r="AH100" i="1"/>
  <c r="AD99" i="1"/>
  <c r="W99" i="1"/>
  <c r="P99" i="1"/>
  <c r="I99" i="1"/>
  <c r="AH98" i="1"/>
  <c r="AH97" i="1"/>
  <c r="AH96" i="1"/>
  <c r="AH95" i="1"/>
  <c r="AH94" i="1"/>
  <c r="AH93" i="1"/>
  <c r="AH92" i="1"/>
  <c r="AH91" i="1"/>
  <c r="AH90" i="1"/>
  <c r="AH89" i="1"/>
  <c r="AH99" i="1" s="1"/>
  <c r="AH88" i="1"/>
  <c r="AD87" i="1"/>
  <c r="W87" i="1"/>
  <c r="P87" i="1"/>
  <c r="I87" i="1"/>
  <c r="AH86" i="1"/>
  <c r="AH85" i="1"/>
  <c r="AH84" i="1"/>
  <c r="AH83" i="1"/>
  <c r="AH82" i="1"/>
  <c r="AH81" i="1"/>
  <c r="AH80" i="1"/>
  <c r="AH79" i="1"/>
  <c r="AH78" i="1"/>
  <c r="AH77" i="1"/>
  <c r="AH76" i="1"/>
  <c r="AH75" i="1"/>
  <c r="AH74" i="1"/>
  <c r="AH73" i="1"/>
  <c r="AH72" i="1"/>
  <c r="AH71" i="1"/>
  <c r="AH87" i="1" s="1"/>
  <c r="AH70" i="1"/>
  <c r="AD69" i="1"/>
  <c r="W69" i="1"/>
  <c r="P69" i="1"/>
  <c r="I69" i="1"/>
  <c r="AH68" i="1"/>
  <c r="AH67" i="1"/>
  <c r="AH66" i="1"/>
  <c r="AH65" i="1"/>
  <c r="AH64" i="1"/>
  <c r="AH63" i="1"/>
  <c r="AH62" i="1"/>
  <c r="AH61" i="1"/>
  <c r="AH69" i="1" s="1"/>
  <c r="AH60" i="1"/>
  <c r="AH59" i="1"/>
  <c r="AD58" i="1"/>
  <c r="P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D45" i="1"/>
  <c r="W45" i="1"/>
  <c r="W58" i="1" s="1"/>
  <c r="P45" i="1"/>
  <c r="I45" i="1"/>
  <c r="I58" i="1" s="1"/>
  <c r="AH44" i="1"/>
  <c r="AH43" i="1"/>
  <c r="AH42" i="1"/>
  <c r="AH41" i="1"/>
  <c r="AH40" i="1"/>
  <c r="AH39" i="1"/>
  <c r="AH38" i="1"/>
  <c r="AH37" i="1"/>
  <c r="AH45" i="1" s="1"/>
  <c r="AH36" i="1"/>
  <c r="AH35" i="1"/>
  <c r="AD34" i="1"/>
  <c r="W34" i="1"/>
  <c r="P34" i="1"/>
  <c r="I34" i="1"/>
  <c r="AH33" i="1"/>
  <c r="AH32" i="1"/>
  <c r="AH31" i="1"/>
  <c r="AH30" i="1"/>
  <c r="AH29" i="1"/>
  <c r="AH28" i="1"/>
  <c r="AH27" i="1"/>
  <c r="AH26" i="1"/>
  <c r="AH25" i="1"/>
  <c r="AH34" i="1" s="1"/>
  <c r="AH24" i="1"/>
  <c r="AD23" i="1"/>
  <c r="AD268" i="1" s="1"/>
  <c r="W23" i="1"/>
  <c r="W268" i="1" s="1"/>
  <c r="P23" i="1"/>
  <c r="I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23" i="1" s="1"/>
  <c r="AH8" i="1"/>
  <c r="K183" i="2" l="1"/>
  <c r="K195" i="2" s="1"/>
  <c r="K212" i="2" s="1"/>
  <c r="P268" i="1"/>
  <c r="I268" i="1"/>
  <c r="AH58" i="1"/>
  <c r="AH268" i="1" s="1"/>
  <c r="AH186" i="1"/>
  <c r="AH198" i="1"/>
  <c r="AH215" i="1" s="1"/>
</calcChain>
</file>

<file path=xl/sharedStrings.xml><?xml version="1.0" encoding="utf-8"?>
<sst xmlns="http://schemas.openxmlformats.org/spreadsheetml/2006/main" count="3809" uniqueCount="382">
  <si>
    <t>รหัสโรงเรียน</t>
  </si>
  <si>
    <t>เครือข่าย</t>
  </si>
  <si>
    <t>โรงเรียน</t>
  </si>
  <si>
    <t>อำเภอ/เขต</t>
  </si>
  <si>
    <t>ภาษาไทย</t>
  </si>
  <si>
    <t>คณิตศาสตร์</t>
  </si>
  <si>
    <t>วิทยาศาสตร์</t>
  </si>
  <si>
    <t>ภาษาอังกฤษ</t>
  </si>
  <si>
    <t>ค่าเฉลี่ยรายโรง</t>
  </si>
  <si>
    <t>จำนวนผู้เข้าสอบ</t>
  </si>
  <si>
    <t>คะแนนสูงสุด</t>
  </si>
  <si>
    <t>คะแนนต่ำสุด</t>
  </si>
  <si>
    <t>คะแนนเฉลี่ย</t>
  </si>
  <si>
    <t>ส่วนเบี่ยงเบนมาตรฐาน</t>
  </si>
  <si>
    <t>มัธยฐาน</t>
  </si>
  <si>
    <t>ฐานนิยม</t>
  </si>
  <si>
    <t>ค่าเฉลี่ยเขตพื้นที่</t>
  </si>
  <si>
    <t>ค่าเฉลี่ยประเทศ</t>
  </si>
  <si>
    <t>แก้วมุกดาหาร</t>
  </si>
  <si>
    <t>บ้านศูนย์ไหม</t>
  </si>
  <si>
    <t>เมืองมุกดาหาร</t>
  </si>
  <si>
    <t>บ้านโนนศรี</t>
  </si>
  <si>
    <t>อนุบาลมุกดาหาร</t>
  </si>
  <si>
    <t>บ้านนาโปน้อย</t>
  </si>
  <si>
    <t>บ้านบุ่งอุทัย</t>
  </si>
  <si>
    <t>ชุมชนศรีบุญเรือง</t>
  </si>
  <si>
    <t>เมืองใหม่</t>
  </si>
  <si>
    <t>บ้านส้มป่อย "รอดนุกูล"</t>
  </si>
  <si>
    <t>นาคำน้อยวิทยา</t>
  </si>
  <si>
    <t>บ้านท่าไค้</t>
  </si>
  <si>
    <t>คำสายทองวิทยา</t>
  </si>
  <si>
    <t>มุกดาลัย</t>
  </si>
  <si>
    <t>บ้านนาโปใหญ่-โคกสุวรรณ</t>
  </si>
  <si>
    <t>บ้านกุดโง้ง</t>
  </si>
  <si>
    <t>บ้านดานคำ</t>
  </si>
  <si>
    <t>ค่าเฉลี่ยรายเครือข่ายแก้วมุกดาหาร</t>
  </si>
  <si>
    <t>คำชะอี คำบก</t>
  </si>
  <si>
    <t>บ้านห้วยลำโมง</t>
  </si>
  <si>
    <t>คำชะอี</t>
  </si>
  <si>
    <t>บ้านนาปุ่ง</t>
  </si>
  <si>
    <t>คำบกราษฎร์นุกูล</t>
  </si>
  <si>
    <t>ชุมชนบ้านคำชะอี</t>
  </si>
  <si>
    <t>บ้านกลาง</t>
  </si>
  <si>
    <t>วัดหลวงปู่จาม มหาปุญโญ บ้านห้วยทราย "ราษฎร์ประสงค์"</t>
  </si>
  <si>
    <t>บ้านหนองกะปาด</t>
  </si>
  <si>
    <t>บ้านบาก1</t>
  </si>
  <si>
    <t>บ้านโนนสว่าง1</t>
  </si>
  <si>
    <t>บ้านกกไฮโนนน้ำคำ</t>
  </si>
  <si>
    <t>ค่าเฉลี่ยรายเครือข่ายคำชะอีคำบก</t>
  </si>
  <si>
    <t>คำชะอีก้าวหน้า</t>
  </si>
  <si>
    <t>บ้านหนองเอี่ยนดง"ราษฎร์สงเคราะห์"</t>
  </si>
  <si>
    <t>บ้านแมด</t>
  </si>
  <si>
    <t>บ้านซ่ง</t>
  </si>
  <si>
    <t>บ้านโคกสว่าง2</t>
  </si>
  <si>
    <t>บ้านม่วง</t>
  </si>
  <si>
    <t>บ้านเหล่า</t>
  </si>
  <si>
    <t>บ้านน้ำเที่ยงวันครู 2501</t>
  </si>
  <si>
    <t>บ้านเหล่าสร้างถ่อ</t>
  </si>
  <si>
    <t>บ้านโนนสังข์ศรี</t>
  </si>
  <si>
    <t>บ้านหนองไฮ</t>
  </si>
  <si>
    <t>ค่าเฉลี่ยรายเครือข่ายคำชะอีก้าวหน้า</t>
  </si>
  <si>
    <t>คำชะอีศึกษาพัฒน์</t>
  </si>
  <si>
    <t>บ้านดงยาง1</t>
  </si>
  <si>
    <t>ไทยรัฐวิทยา11 (บ้านแข้)</t>
  </si>
  <si>
    <t>บ้านแฝก</t>
  </si>
  <si>
    <t>บ้านโพนงาม</t>
  </si>
  <si>
    <t>บ้านหนองบง</t>
  </si>
  <si>
    <t>บ้านโคก2</t>
  </si>
  <si>
    <t>บ้านค้อ"บ้านค้อวิทยาคาร"</t>
  </si>
  <si>
    <t>บ้านดอนป่าแคน</t>
  </si>
  <si>
    <t>บ้านตูมหวาน</t>
  </si>
  <si>
    <t>บ้านนาหลวง1</t>
  </si>
  <si>
    <t>บ้านหนองสระพังทอง</t>
  </si>
  <si>
    <t>บ้านหนองเอี่ยน</t>
  </si>
  <si>
    <t>ค่าเฉลี่ยรายเครือข่ายคำชะอีศึกษาพัฒน์</t>
  </si>
  <si>
    <t>คำสร้อย นาอุดม</t>
  </si>
  <si>
    <t>ชุมชนบ้านม่วงไข่</t>
  </si>
  <si>
    <t>นิคมคำสร้อย</t>
  </si>
  <si>
    <t>บ้านโนนเกษม</t>
  </si>
  <si>
    <t>บ้านนาอุดม</t>
  </si>
  <si>
    <t>บ้านคำสร้อย</t>
  </si>
  <si>
    <t>บ้านคำไหล</t>
  </si>
  <si>
    <t>บ้านภูแผงม้า</t>
  </si>
  <si>
    <t>คณะเทศบาลนครกรุงเทพ 3</t>
  </si>
  <si>
    <t>บ้านขอนแก่น</t>
  </si>
  <si>
    <t>บ้านป่าเตย</t>
  </si>
  <si>
    <t>บ้านด่านมน</t>
  </si>
  <si>
    <t>ค่าเฉลี่ยรายเครือข่ายคำสร้อย นาอุดม</t>
  </si>
  <si>
    <t>คำอาฮวน ดงเย็น</t>
  </si>
  <si>
    <t>บ้านพรานอ้น</t>
  </si>
  <si>
    <t>บ้านโค้งสำราญ</t>
  </si>
  <si>
    <t>บ้านเหล่าคราม</t>
  </si>
  <si>
    <t>คำอาฮวนศรีสุราษฎร์วิทยา</t>
  </si>
  <si>
    <t>บ้านคำเขือง</t>
  </si>
  <si>
    <t>บ้านดงมัน</t>
  </si>
  <si>
    <t>บ้านโพนสวาง</t>
  </si>
  <si>
    <t>นราธิป-พร้อยสุพิณบ้านโคกตะแบง</t>
  </si>
  <si>
    <t>บ้านป่งโพน</t>
  </si>
  <si>
    <t>บ้านโคกขามเลียน</t>
  </si>
  <si>
    <t>บ้านสามขัว</t>
  </si>
  <si>
    <t>บ้านหนองแคนนาจาน</t>
  </si>
  <si>
    <t>บ้านดงเย็น</t>
  </si>
  <si>
    <t>บ้านคำเม็ก</t>
  </si>
  <si>
    <t>บ้านโนนสะอาดราษฎร์บำรุง</t>
  </si>
  <si>
    <t>บ้านเหมืองบ่า</t>
  </si>
  <si>
    <t>บ้านคำบง2</t>
  </si>
  <si>
    <t>ค่าเฉลี่ยรายเครือข่ายคำอาฮวน ดงเย็น</t>
  </si>
  <si>
    <t>คีรีวงศึกษา</t>
  </si>
  <si>
    <t>บ้านหลุบปึ้ง</t>
  </si>
  <si>
    <t>หนองสูง</t>
  </si>
  <si>
    <t>บ้านเป้าป่าแสด</t>
  </si>
  <si>
    <t>บ้านโคกกลาง</t>
  </si>
  <si>
    <t>บ้านภู</t>
  </si>
  <si>
    <t>บ้านคำพี้</t>
  </si>
  <si>
    <t>บ้านแวง</t>
  </si>
  <si>
    <t>บ้านบุ่ง</t>
  </si>
  <si>
    <t>บ้านวังไฮ</t>
  </si>
  <si>
    <t>บ้านนาตะแบง 2</t>
  </si>
  <si>
    <t>บ้านโคกหินกอง</t>
  </si>
  <si>
    <t>บ้านเหล่าน้อย</t>
  </si>
  <si>
    <t>ค่าเฉลี่ยรายเครือข่ายคีรีวงศึกษา</t>
  </si>
  <si>
    <t>ดงหลวง</t>
  </si>
  <si>
    <t>ชุมชนบ้านหนองบัว</t>
  </si>
  <si>
    <t>บ้านหนองหนาว</t>
  </si>
  <si>
    <t>บ้านเหล่าดง</t>
  </si>
  <si>
    <t>บ้านโพนแดง</t>
  </si>
  <si>
    <t>บ้านโพนไฮ</t>
  </si>
  <si>
    <t>บ้านชะโนด 2</t>
  </si>
  <si>
    <t>บ้านหนองยาง</t>
  </si>
  <si>
    <t>บ้านดงหลวง</t>
  </si>
  <si>
    <t>บ้านย้อมพัฒนา</t>
  </si>
  <si>
    <t>ร่มเกล้า</t>
  </si>
  <si>
    <t>บ้านเปียด</t>
  </si>
  <si>
    <t>บ้านโสก</t>
  </si>
  <si>
    <t>บ้านก้านเหลืองดง</t>
  </si>
  <si>
    <t>บ้านน้ำบ่อดง</t>
  </si>
  <si>
    <t>บ้านโพนไฮ สาขาบ้านโคกยาว</t>
  </si>
  <si>
    <t>ค่าเฉลี่ยรายเครือข่ายดงหลวง</t>
  </si>
  <si>
    <t>ดงหลวงตอนบน(1)</t>
  </si>
  <si>
    <t>หมู่บ้านป่าไม้</t>
  </si>
  <si>
    <t>บ้านนาหินกอง</t>
  </si>
  <si>
    <t>บ้านสานแว้</t>
  </si>
  <si>
    <t>บ้านปากช่อง</t>
  </si>
  <si>
    <t>ห้วยตาเปอะ</t>
  </si>
  <si>
    <t>บ้านกกตูม</t>
  </si>
  <si>
    <t>บ้านขัวสูง</t>
  </si>
  <si>
    <t>บ้านแก้งนาง</t>
  </si>
  <si>
    <t>ดงหลวงตอนบน(2)</t>
  </si>
  <si>
    <t>บ้านฝั่งแดง</t>
  </si>
  <si>
    <t>บ้านนาหลัก</t>
  </si>
  <si>
    <t>บ้านมะนาว</t>
  </si>
  <si>
    <t>บ้านติ้วราษฎร์อุทิศ</t>
  </si>
  <si>
    <t>บ้านหนองคอง</t>
  </si>
  <si>
    <t>พระราชทานบ้านหนองหมู</t>
  </si>
  <si>
    <t>ค่าเฉลี่ยรายเครือข่ายดงหลวงตอนบน</t>
  </si>
  <si>
    <t>ดอนตาล</t>
  </si>
  <si>
    <t>บ้านนาสะโน</t>
  </si>
  <si>
    <t>บ้านโพนสว่าง</t>
  </si>
  <si>
    <t>ชุมชนดอนตาล</t>
  </si>
  <si>
    <t>นาหว้าประชาสรรค์</t>
  </si>
  <si>
    <t>บ้านโคกพัฒนา</t>
  </si>
  <si>
    <t>บ้านนาม่วง</t>
  </si>
  <si>
    <t>บ้านห้วยกอก2</t>
  </si>
  <si>
    <t>บ้านหนองกระยัง</t>
  </si>
  <si>
    <t>บ้านภูผาหอมพัฒนา</t>
  </si>
  <si>
    <t>นาสะเม็งวิทยา</t>
  </si>
  <si>
    <t>ค่าเฉลี่ยรายเครือข่ายดอนตาล</t>
  </si>
  <si>
    <t>ไตรมิตรนวพัฒน์</t>
  </si>
  <si>
    <t>บ้านเหล่าป่าเป้ด</t>
  </si>
  <si>
    <t>บ้านหนองน้ำเต้า</t>
  </si>
  <si>
    <t>ชุมชนนาโสก</t>
  </si>
  <si>
    <t>แก้งนาบอนพิทยาสรรค์</t>
  </si>
  <si>
    <t>บ้านแก่นเต่า</t>
  </si>
  <si>
    <t>บ้านนาโด่</t>
  </si>
  <si>
    <t>บ้านนาถ่อน</t>
  </si>
  <si>
    <t>บ้านนาโสกน้อย</t>
  </si>
  <si>
    <t>ชุมชนโพนทราย</t>
  </si>
  <si>
    <t>บ้านป่งเปือย</t>
  </si>
  <si>
    <t>บ้านกุดแข้</t>
  </si>
  <si>
    <t>บ้านนาหัวภู</t>
  </si>
  <si>
    <t>คำฮีเบญจวิทย์</t>
  </si>
  <si>
    <t>บ้านกุดแข้ใต้</t>
  </si>
  <si>
    <t>บ้านหนองหญ้าไซย์</t>
  </si>
  <si>
    <t>บ้านดงยางนันทวัน</t>
  </si>
  <si>
    <t>บ้านม่วงหัก</t>
  </si>
  <si>
    <t>ค่าเฉลี่ยรายเครือข่ายไตรมิตรนวพัฒน์</t>
  </si>
  <si>
    <t>ธารบังอี่</t>
  </si>
  <si>
    <t>บ้านหนองแวงใหญ่</t>
  </si>
  <si>
    <t>ป่งแดงวิทยาคม</t>
  </si>
  <si>
    <t>บ้านโนนสะอาด2</t>
  </si>
  <si>
    <t>บ้านห้วยกอก1</t>
  </si>
  <si>
    <t>เตรียมทหารรุ่นที่13อนุสรณ์ (บ้านด่าน</t>
  </si>
  <si>
    <t>บ้านนากอก</t>
  </si>
  <si>
    <t>บ้านเหล่าหลวงเตาถ่าน</t>
  </si>
  <si>
    <t>หนองข่าประชาอุทิศ</t>
  </si>
  <si>
    <t>บ้านน้ำเที่ยง2</t>
  </si>
  <si>
    <t>บ้านนาสองเหมือง</t>
  </si>
  <si>
    <t>ค่าเฉลี่ยรายเครือข่ายธารบังอี่</t>
  </si>
  <si>
    <t>ภูผาเทิบพัฒนา</t>
  </si>
  <si>
    <t>บ้านดง</t>
  </si>
  <si>
    <t>บ้านเหล่าหมี</t>
  </si>
  <si>
    <t>บ้านนาโพธิ์</t>
  </si>
  <si>
    <t>บ้านป่าพยอม</t>
  </si>
  <si>
    <t>บ้านภูวง</t>
  </si>
  <si>
    <t>บ้านนาคำน้อย1</t>
  </si>
  <si>
    <t>บ้านแก้ง2</t>
  </si>
  <si>
    <t>บ้านคำดู่</t>
  </si>
  <si>
    <t>บ้านโคกสว่าง1</t>
  </si>
  <si>
    <t>ชุมชนโพธิ์ไทร</t>
  </si>
  <si>
    <t>บ้านโคกหนองหล่ม</t>
  </si>
  <si>
    <t>บ้านเหล่าแขมทอง</t>
  </si>
  <si>
    <t>บ้านท่าห้วยคำ</t>
  </si>
  <si>
    <t>บ้านนายอ</t>
  </si>
  <si>
    <t>สยามกลการ4</t>
  </si>
  <si>
    <t>ค่าเฉลี่ยรายเครือข่ายภูผาเทิบพัฒนา</t>
  </si>
  <si>
    <t>ภูสระดอกบัว</t>
  </si>
  <si>
    <t>บ้านหนองเม็ก</t>
  </si>
  <si>
    <t>บ้านห้วยทราย2</t>
  </si>
  <si>
    <t>บ้านหนองบอน</t>
  </si>
  <si>
    <t>บ้านนาทาม</t>
  </si>
  <si>
    <t>บ้านบาก2</t>
  </si>
  <si>
    <t>บ้านภูล้อม</t>
  </si>
  <si>
    <t>บ้านนามน</t>
  </si>
  <si>
    <t>บ้านนายาง</t>
  </si>
  <si>
    <t>บ้านนาป่ง</t>
  </si>
  <si>
    <t>ป่าไร่ป่าชาดวิทยา</t>
  </si>
  <si>
    <t>บ้านโนนสวาท</t>
  </si>
  <si>
    <t>ค่าเฉลี่ยรายเครือข่ายภูสระดอกบัว</t>
  </si>
  <si>
    <t>เมืองน้ำทิพย์</t>
  </si>
  <si>
    <t>บ้านผึ่งแดด</t>
  </si>
  <si>
    <t>ไตรมิตรวิทยาคม</t>
  </si>
  <si>
    <t>บ้านสงเปือยเหนือ</t>
  </si>
  <si>
    <t>บ้านพังคอง</t>
  </si>
  <si>
    <t>บ้านหนองไผ่</t>
  </si>
  <si>
    <t>บ้านสงเปือย</t>
  </si>
  <si>
    <t>บ้านโนนตูม</t>
  </si>
  <si>
    <t>บ้านดงมอน</t>
  </si>
  <si>
    <t>บ้านหนองแวง</t>
  </si>
  <si>
    <t>บ้านป่าหวาย</t>
  </si>
  <si>
    <t>บ้านหนองบัว</t>
  </si>
  <si>
    <t>ห้วยยางจอมมณี</t>
  </si>
  <si>
    <t>บ้านนาดี2</t>
  </si>
  <si>
    <t>บ้านจอมมณีใต้</t>
  </si>
  <si>
    <t>บ้านโคก1</t>
  </si>
  <si>
    <t>บ้านคำผึ้ง</t>
  </si>
  <si>
    <t>ค่าเฉลี่ยรายเครือข่ายเมืองน้ำทิพย์</t>
  </si>
  <si>
    <t>เมืองหนองสูง</t>
  </si>
  <si>
    <t>บ้านคำพอก 1</t>
  </si>
  <si>
    <t>บ้านวังนอง</t>
  </si>
  <si>
    <t>บ้านโนนยาง</t>
  </si>
  <si>
    <t>ชุมชนเมืองหนองสูง</t>
  </si>
  <si>
    <t>บ้านงิ้ว</t>
  </si>
  <si>
    <t>บ้านหนองโอใหญ่</t>
  </si>
  <si>
    <t>บ้านนาหนองแคน</t>
  </si>
  <si>
    <t>บ้านคันแท</t>
  </si>
  <si>
    <t>ค่าเฉลี่ยรายเครือข่ายเมืองหนองสูง</t>
  </si>
  <si>
    <t>ร่มกกชัยพัฒนา</t>
  </si>
  <si>
    <t>บ้านคำนางโอก</t>
  </si>
  <si>
    <t>บ้านบะ</t>
  </si>
  <si>
    <t>บ้านนาหลวง2</t>
  </si>
  <si>
    <t>บ้านคำบง1</t>
  </si>
  <si>
    <t>บำรุงพงศ์อุปถัมภ์</t>
  </si>
  <si>
    <t>บ้านนิคมร่มเกล้า</t>
  </si>
  <si>
    <t>บ้านหนองนกเขียน</t>
  </si>
  <si>
    <t>ชุมชนบ้านหนองแวงน้อย</t>
  </si>
  <si>
    <t>คำแฮดประชาสรรค์</t>
  </si>
  <si>
    <t>บ้านหนองสระพัง</t>
  </si>
  <si>
    <t>บ้านป่าแดง</t>
  </si>
  <si>
    <t>บ้านอุ่มไผ่</t>
  </si>
  <si>
    <t>บ้านคำพอก2</t>
  </si>
  <si>
    <t>ค่าเฉลี่ยรายเครือข่ายร่มกกชัยพัฒนา</t>
  </si>
  <si>
    <t>สะพานมิตรภาพ</t>
  </si>
  <si>
    <t>บ้านนาสองห้อง</t>
  </si>
  <si>
    <t>บ้านดอนม่วย</t>
  </si>
  <si>
    <t>ชุมชนบางทรายใหญ่</t>
  </si>
  <si>
    <t>บ้านนาเสือหลายหนองยอ</t>
  </si>
  <si>
    <t>บ้านคำป่าหลาย</t>
  </si>
  <si>
    <t>บ้านหนองหอยป่าหวาย</t>
  </si>
  <si>
    <t>แก้งโนนคำประชาสรรค์</t>
  </si>
  <si>
    <t>บ้านคำผักหนอกสงเปือย</t>
  </si>
  <si>
    <t>บ้านนาคำน้อย2</t>
  </si>
  <si>
    <t>บ้านนาตะแบง1</t>
  </si>
  <si>
    <t>บ้านสามขามิตรภาพที่ 3</t>
  </si>
  <si>
    <t>บ้านหนองแอก</t>
  </si>
  <si>
    <t>ค่าเฉลี่ยรายเครือข่ายสะพานมิตรภาพ</t>
  </si>
  <si>
    <t>หว้านใหญ่</t>
  </si>
  <si>
    <t>บ้านโนนสว่าง 2</t>
  </si>
  <si>
    <t>บ้านนาแพงโคกน้ำสร้าง</t>
  </si>
  <si>
    <t>บ้านนาขามป้อมวิทยาคม</t>
  </si>
  <si>
    <t>บ้านหว้านน้อย</t>
  </si>
  <si>
    <t>บ้านหว้านใหญ่</t>
  </si>
  <si>
    <t>บ้านขามป้อม</t>
  </si>
  <si>
    <t>เมืองพาลุกากรภูมิ</t>
  </si>
  <si>
    <t>บ้านนาดีโคกสวาท</t>
  </si>
  <si>
    <t>ชุมชนบ้านบางทรายน้อย</t>
  </si>
  <si>
    <t>บ้านป่งขาม</t>
  </si>
  <si>
    <t>สมเด็จพระศรีนครินทราบรมราชชนนี84พรรษา</t>
  </si>
  <si>
    <t>บ้านชะโนด 1</t>
  </si>
  <si>
    <t>บ้านสองคอน</t>
  </si>
  <si>
    <t>บ้านทรายทอง</t>
  </si>
  <si>
    <t>หนองผือดอนม่วง</t>
  </si>
  <si>
    <t>ค่าเฉลี่ยรายเครือข่ายหว้านใหญ่</t>
  </si>
  <si>
    <t>ผลการทดสอบทางการศึกษาระดับชาติขั้นพื้นฐาน ชั้นประถมศึกษาปีที่ 6 ปีการศึกษา 2562</t>
  </si>
  <si>
    <t>สำนักงานเขตพื้นที่การศึกษาประถมศึกษามุกดาหาร</t>
  </si>
  <si>
    <t>ลำ</t>
  </si>
  <si>
    <t>ดับ</t>
  </si>
  <si>
    <t>ที่</t>
  </si>
  <si>
    <t>อาฮวน ดงเย็น</t>
  </si>
  <si>
    <t>ข่ายดงหลวง</t>
  </si>
  <si>
    <t>ดงหลวงตอนบน</t>
  </si>
  <si>
    <t>กลุ่มเครือข่าย</t>
  </si>
  <si>
    <t>เฉลี่ยรวม</t>
  </si>
  <si>
    <t>ทุกกลุ่มสาระ</t>
  </si>
  <si>
    <t>เรียงลำดับผลการทดสอบรายเครือข่ายสำนักงานเขตพื้นที่การศึกษาประถมศึกษามุกดาหาร</t>
  </si>
  <si>
    <t>คำชะอีคำบก</t>
  </si>
  <si>
    <t>คะแนนเฉลี่ยร้อยละ</t>
  </si>
  <si>
    <t>เทียบกับประเทศ</t>
  </si>
  <si>
    <t>ผลการทดสอบทางการศึกษาระดับชาติขั้นพื้นฐาน ชั้นประถมศึกษาปีที่ 6 ปีการศึกษา 2561</t>
  </si>
  <si>
    <t>ลำดับที่ของเขต</t>
  </si>
  <si>
    <t>ชื่อโรงเรียน</t>
  </si>
  <si>
    <t>ขนาดโรงเรียน</t>
  </si>
  <si>
    <t>ผลต่างค่าเฉลี่ย</t>
  </si>
  <si>
    <t>เฉลี่ยรวมทุกสาระ</t>
  </si>
  <si>
    <t>ร้อยละที่เพิ่มขึ้น จากฐานเดิม (ปี กศ. 2561)</t>
  </si>
  <si>
    <t>62-61</t>
  </si>
  <si>
    <t>ระดับประเทศ</t>
  </si>
  <si>
    <t>ระดับเขตพื้นที่</t>
  </si>
  <si>
    <t>เล็ก</t>
  </si>
  <si>
    <t>กลาง</t>
  </si>
  <si>
    <t>ใหญ่</t>
  </si>
  <si>
    <t>แสดงการเปียบเทียบ  ปีการศึกษา 2561 และ 2562  สำนักงานเขตพื้นที่การศึกษาประถมศึกษามุกดาหาร</t>
  </si>
  <si>
    <t>ผลการทดสอบทางการศึกษาระดับชาติขั้นพื้นฐาน (O-NET) ชั้นประถมศึกษาปีที่ 6 เปรียบเทียบ 3 ปี</t>
  </si>
  <si>
    <t>ปีการศึกษา 2558</t>
  </si>
  <si>
    <t>ปีการศึกษา 2559</t>
  </si>
  <si>
    <t>ปีการศึกษา 2560</t>
  </si>
  <si>
    <t>ปีการศึกษา 2561</t>
  </si>
  <si>
    <t>ปีการศึกษา 2562</t>
  </si>
  <si>
    <t>เฉลี่ยรวมทุกวิชา</t>
  </si>
  <si>
    <t>เทียบกับประเทศ +สูงกว่า -ต่ำกว่า</t>
  </si>
  <si>
    <t>ปี กศ.61 เทียบกับปี 2560 (คะแนนพัฒนา+4)</t>
  </si>
  <si>
    <t>ปี กศ.62 เทียบกับปี 2561 (คะแนนพัฒนา+4)</t>
  </si>
  <si>
    <t>บ้านโนนสว่าง 1</t>
  </si>
  <si>
    <t>8</t>
  </si>
  <si>
    <t>7</t>
  </si>
  <si>
    <t>บ้านโคกสว่าง 2</t>
  </si>
  <si>
    <t>บ้านห้วยกอก 2</t>
  </si>
  <si>
    <t>บ้านน้ำเที่ยง 2</t>
  </si>
  <si>
    <t>บ้านนาคำน้อย 1</t>
  </si>
  <si>
    <t>บ้านห้วยทราย 2</t>
  </si>
  <si>
    <t>11</t>
  </si>
  <si>
    <t>บ้านนาดี 2</t>
  </si>
  <si>
    <t>ไทยรัฐวิทยา 11 (บ้านแข้)</t>
  </si>
  <si>
    <t>16</t>
  </si>
  <si>
    <t>เตรียมทหารรุ่นที่ 13 อนุสรณ์</t>
  </si>
  <si>
    <t>บ้านนาคำน้อย 2</t>
  </si>
  <si>
    <t>บ้านหนองเอี่ยนดง "ราษฎร์สงเคราะห์"</t>
  </si>
  <si>
    <t>บ้านโนนสะอาด 2</t>
  </si>
  <si>
    <t>บ้านนาตะแบง 1</t>
  </si>
  <si>
    <t>บ้านแก้ง 2</t>
  </si>
  <si>
    <t>สมเด็จพระศรีนครินทราบรมราชชนนี 84 พรรษา</t>
  </si>
  <si>
    <t>บ้านโคก 2</t>
  </si>
  <si>
    <t>26</t>
  </si>
  <si>
    <t>บ้านนาหลวง 2</t>
  </si>
  <si>
    <t>บ้านคำพอก 2</t>
  </si>
  <si>
    <t>บ้านบาก 2</t>
  </si>
  <si>
    <t>บ้านโคก 1</t>
  </si>
  <si>
    <t>สยามกลการ 4</t>
  </si>
  <si>
    <t>วัดหลวงปู่จามฯ</t>
  </si>
  <si>
    <t>บ้านหนองผือดอนม่วง</t>
  </si>
  <si>
    <t>21</t>
  </si>
  <si>
    <t>บ้านโคกสว่าง 1</t>
  </si>
  <si>
    <t>บ้านคำบง 1</t>
  </si>
  <si>
    <t>บ้านบาก 1</t>
  </si>
  <si>
    <t>บ้านค้อ "บ้านค้อวิทยาคาร"</t>
  </si>
  <si>
    <t>บ้านนาหลวง 1</t>
  </si>
  <si>
    <t>บ้านห้วยกอก 1</t>
  </si>
  <si>
    <t>บ้านคำบง 2</t>
  </si>
  <si>
    <t>บ้านไร่</t>
  </si>
  <si>
    <t>บ้านแก้งช้างเนียม</t>
  </si>
  <si>
    <t>ปี กศ.60 เทียบกับปี2559 (คะแนนพัฒนา+4)</t>
  </si>
  <si>
    <r>
      <rPr>
        <b/>
        <sz val="18"/>
        <rFont val="TH SarabunPSK"/>
        <family val="2"/>
      </rPr>
      <t>หมายเหตุ</t>
    </r>
    <r>
      <rPr>
        <sz val="18"/>
        <rFont val="TH SarabunPSK"/>
        <family val="2"/>
      </rPr>
      <t xml:space="preserve">   แถบสีเขียว หมายถึง คะแนนเฉลี่ยสูงกว่าค่าเฉลี่ยระดับประเทศตั้งแต่ 4 ขึ้นไป </t>
    </r>
  </si>
  <si>
    <t xml:space="preserve">                 แถบสีเหลือง หมายถึง คะแนนเฉลี่ยสูงกว่าระดับประเทศ แต่น้อยกว่า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</si>
</sst>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[$-10409]#,##0;\(#,##0\)"/>
    <numFmt numFmtId="188" formatCode="[$-10409]0.00"/>
    <numFmt numFmtId="189" formatCode="[$-10409]0.00;\(0.00\)"/>
    <numFmt numFmtId="190" formatCode="0.00_);\(0.00\)"/>
    <numFmt numFmtId="191" formatCode="_-* #,##0.00_-;\-* #,##0.00_-;_-* &quot;-&quot;??_-;_-@_-"/>
    <numFmt numFmtId="192" formatCode="_(* #,##0_);_(* \(#,##0\);_(* &quot;-&quot;??_);_(@_)"/>
  </numFmts>
  <fonts count="43" x14ac:knownFonts="1">
    <font>
      <sz val="11"/>
      <color rgb="FF000000"/>
      <name val="Tahoma"/>
      <family val="2"/>
      <scheme val="minor"/>
    </font>
    <font>
      <sz val="11"/>
      <color rgb="FF000000"/>
      <name val="Tahoma"/>
      <family val="2"/>
      <scheme val="minor"/>
    </font>
    <font>
      <sz val="11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  <charset val="222"/>
    </font>
    <font>
      <sz val="18"/>
      <name val="TH SarabunPSK"/>
      <family val="2"/>
    </font>
    <font>
      <b/>
      <sz val="18"/>
      <name val="TH SarabunPSK"/>
      <family val="2"/>
    </font>
    <font>
      <sz val="18"/>
      <color rgb="FF000000"/>
      <name val="TH SarabunPSK"/>
      <family val="2"/>
    </font>
    <font>
      <b/>
      <sz val="18"/>
      <color theme="1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  <charset val="222"/>
    </font>
    <font>
      <b/>
      <sz val="16"/>
      <name val="TH SarabunPSK"/>
      <family val="2"/>
      <charset val="222"/>
    </font>
    <font>
      <b/>
      <sz val="16"/>
      <color rgb="FF000000"/>
      <name val="TH SarabunPSK"/>
      <family val="2"/>
    </font>
    <font>
      <b/>
      <sz val="11"/>
      <name val="Tahoma"/>
      <family val="2"/>
      <charset val="222"/>
    </font>
    <font>
      <b/>
      <sz val="16"/>
      <name val="TH SarabunPSK"/>
      <family val="2"/>
    </font>
    <font>
      <sz val="14"/>
      <color rgb="FF000000"/>
      <name val="TH SarabunPSK"/>
      <family val="2"/>
    </font>
    <font>
      <sz val="12"/>
      <name val="TH SarabunPSK"/>
      <family val="2"/>
    </font>
    <font>
      <b/>
      <sz val="12"/>
      <color rgb="FF000000"/>
      <name val="TH SarabunPSK"/>
      <family val="2"/>
    </font>
    <font>
      <b/>
      <sz val="16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  <font>
      <b/>
      <sz val="9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rgb="FF000000"/>
      <name val="TH SarabunPSK"/>
      <family val="2"/>
      <charset val="222"/>
    </font>
    <font>
      <sz val="14"/>
      <name val="Tahoma"/>
      <family val="2"/>
      <charset val="222"/>
    </font>
    <font>
      <sz val="16"/>
      <color rgb="FF000000"/>
      <name val="TH SarabunPSK"/>
      <family val="2"/>
      <charset val="222"/>
    </font>
    <font>
      <sz val="16"/>
      <name val="TH SarabunPSK"/>
      <family val="2"/>
      <charset val="222"/>
    </font>
    <font>
      <sz val="12"/>
      <color rgb="FF000000"/>
      <name val="TH SarabunPSK"/>
      <family val="2"/>
      <charset val="222"/>
    </font>
    <font>
      <sz val="11"/>
      <name val="Tahoma"/>
      <family val="2"/>
      <charset val="22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Arial"/>
      <family val="2"/>
    </font>
    <font>
      <sz val="14"/>
      <color rgb="FFFF0000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b/>
      <sz val="14"/>
      <color rgb="FFFF0000"/>
      <name val="TH SarabunPSK"/>
      <family val="2"/>
    </font>
  </fonts>
  <fills count="31">
    <fill>
      <patternFill patternType="none"/>
    </fill>
    <fill>
      <patternFill patternType="gray125"/>
    </fill>
    <fill>
      <patternFill patternType="solid">
        <fgColor rgb="FFC7D9F9"/>
        <bgColor rgb="FFC7D9F9"/>
      </patternFill>
    </fill>
    <fill>
      <patternFill patternType="solid">
        <fgColor rgb="FFE6EEFC"/>
        <bgColor rgb="FFE6EEF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rgb="FFE6EEFC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C7D9F9"/>
      </patternFill>
    </fill>
    <fill>
      <patternFill patternType="solid">
        <fgColor rgb="FFFFFF00"/>
        <bgColor rgb="FFE6EEFC"/>
      </patternFill>
    </fill>
    <fill>
      <patternFill patternType="solid">
        <fgColor rgb="FF92D050"/>
        <bgColor rgb="FFC7D9F9"/>
      </patternFill>
    </fill>
    <fill>
      <patternFill patternType="solid">
        <fgColor rgb="FF92D050"/>
        <bgColor rgb="FFE6EEFC"/>
      </patternFill>
    </fill>
    <fill>
      <patternFill patternType="solid">
        <fgColor theme="0" tint="-0.14999847407452621"/>
        <bgColor indexed="0"/>
      </patternFill>
    </fill>
    <fill>
      <patternFill patternType="solid">
        <fgColor rgb="FFFF8AD8"/>
        <bgColor rgb="FFC7D9F9"/>
      </patternFill>
    </fill>
    <fill>
      <patternFill patternType="solid">
        <fgColor rgb="FFFF8AD8"/>
        <bgColor indexed="64"/>
      </patternFill>
    </fill>
    <fill>
      <patternFill patternType="solid">
        <fgColor rgb="FFFFD579"/>
        <bgColor rgb="FFE6EEFC"/>
      </patternFill>
    </fill>
    <fill>
      <patternFill patternType="solid">
        <fgColor rgb="FFFFD579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E6EEFC"/>
      </patternFill>
    </fill>
    <fill>
      <patternFill patternType="solid">
        <fgColor theme="5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696969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696969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ck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ck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ck">
        <color rgb="FF7030A0"/>
      </bottom>
      <diagonal/>
    </border>
    <border>
      <left style="thin">
        <color rgb="FF7030A0"/>
      </left>
      <right/>
      <top style="thick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ck">
        <color rgb="FF7030A0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ck">
        <color rgb="FFC00000"/>
      </top>
      <bottom style="thin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ck">
        <color rgb="FFC00000"/>
      </right>
      <top style="thin">
        <color rgb="FFC00000"/>
      </top>
      <bottom style="thin">
        <color rgb="FFC00000"/>
      </bottom>
      <diagonal/>
    </border>
    <border>
      <left style="thick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n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ck">
        <color theme="9" tint="-0.499984740745262"/>
      </top>
      <bottom style="thin">
        <color theme="9" tint="-0.499984740745262"/>
      </bottom>
      <diagonal/>
    </border>
    <border>
      <left style="thick">
        <color rgb="FFC00000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ck">
        <color rgb="FFC00000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 style="thin">
        <color rgb="FFFFC000"/>
      </right>
      <top style="thick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ck">
        <color rgb="FFFFC000"/>
      </top>
      <bottom style="thin">
        <color rgb="FFFFC000"/>
      </bottom>
      <diagonal/>
    </border>
    <border>
      <left style="thin">
        <color rgb="FFFFC000"/>
      </left>
      <right style="thick">
        <color rgb="FFFFC000"/>
      </right>
      <top style="thick">
        <color rgb="FFFFC000"/>
      </top>
      <bottom style="thin">
        <color rgb="FFFFC000"/>
      </bottom>
      <diagonal/>
    </border>
    <border>
      <left style="thick">
        <color theme="9" tint="-0.499984740745262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ck">
        <color rgb="FFFFC000"/>
      </right>
      <top style="thin">
        <color rgb="FFFFC000"/>
      </top>
      <bottom style="thin">
        <color rgb="FFFFC000"/>
      </bottom>
      <diagonal/>
    </border>
    <border>
      <left style="thick">
        <color theme="9" tint="-0.499984740745262"/>
      </left>
      <right style="thin">
        <color rgb="FFFFC000"/>
      </right>
      <top style="thin">
        <color rgb="FFFFC000"/>
      </top>
      <bottom style="thick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ck">
        <color rgb="FFFFC000"/>
      </bottom>
      <diagonal/>
    </border>
    <border>
      <left style="thin">
        <color rgb="FFFFC000"/>
      </left>
      <right style="thick">
        <color rgb="FFFFC000"/>
      </right>
      <top style="thin">
        <color rgb="FFFFC000"/>
      </top>
      <bottom style="thick">
        <color rgb="FFFFC000"/>
      </bottom>
      <diagonal/>
    </border>
    <border>
      <left style="thick">
        <color rgb="FFFFC00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ck">
        <color rgb="FF00B0F0"/>
      </top>
      <bottom style="thin">
        <color rgb="FF00B0F0"/>
      </bottom>
      <diagonal/>
    </border>
    <border>
      <left style="thick">
        <color rgb="FFFFC00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FFC00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" fillId="0" borderId="0"/>
    <xf numFmtId="0" fontId="28" fillId="0" borderId="0"/>
    <xf numFmtId="191" fontId="28" fillId="0" borderId="0" applyFont="0" applyFill="0" applyBorder="0" applyAlignment="0" applyProtection="0"/>
  </cellStyleXfs>
  <cellXfs count="392">
    <xf numFmtId="0" fontId="0" fillId="0" borderId="0" xfId="0"/>
    <xf numFmtId="0" fontId="2" fillId="0" borderId="0" xfId="0" applyFont="1" applyFill="1" applyBorder="1"/>
    <xf numFmtId="0" fontId="3" fillId="3" borderId="1" xfId="1" applyNumberFormat="1" applyFont="1" applyFill="1" applyBorder="1" applyAlignment="1">
      <alignment horizontal="center"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7" fillId="3" borderId="0" xfId="1" applyNumberFormat="1" applyFont="1" applyFill="1" applyBorder="1" applyAlignment="1">
      <alignment horizontal="center" vertical="top" wrapText="1" readingOrder="1"/>
    </xf>
    <xf numFmtId="0" fontId="7" fillId="3" borderId="0" xfId="1" applyNumberFormat="1" applyFont="1" applyFill="1" applyBorder="1" applyAlignment="1">
      <alignment vertical="top" wrapText="1" readingOrder="1"/>
    </xf>
    <xf numFmtId="2" fontId="8" fillId="4" borderId="8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5" borderId="8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3" borderId="10" xfId="1" applyNumberFormat="1" applyFont="1" applyFill="1" applyBorder="1" applyAlignment="1">
      <alignment horizontal="center" vertical="top" wrapText="1" readingOrder="1"/>
    </xf>
    <xf numFmtId="0" fontId="11" fillId="0" borderId="11" xfId="0" applyFont="1" applyBorder="1"/>
    <xf numFmtId="0" fontId="10" fillId="3" borderId="10" xfId="1" applyNumberFormat="1" applyFont="1" applyFill="1" applyBorder="1" applyAlignment="1">
      <alignment vertical="top" wrapText="1" readingOrder="1"/>
    </xf>
    <xf numFmtId="187" fontId="10" fillId="0" borderId="12" xfId="1" applyNumberFormat="1" applyFont="1" applyFill="1" applyBorder="1" applyAlignment="1">
      <alignment horizontal="center" vertical="top" wrapText="1" readingOrder="1"/>
    </xf>
    <xf numFmtId="188" fontId="10" fillId="0" borderId="10" xfId="1" applyNumberFormat="1" applyFont="1" applyFill="1" applyBorder="1" applyAlignment="1">
      <alignment horizontal="center" vertical="top" wrapText="1" readingOrder="1"/>
    </xf>
    <xf numFmtId="188" fontId="10" fillId="0" borderId="10" xfId="1" applyNumberFormat="1" applyFont="1" applyFill="1" applyBorder="1" applyAlignment="1">
      <alignment vertical="top" wrapText="1" readingOrder="1"/>
    </xf>
    <xf numFmtId="189" fontId="12" fillId="5" borderId="10" xfId="1" applyNumberFormat="1" applyFont="1" applyFill="1" applyBorder="1" applyAlignment="1">
      <alignment vertical="top" wrapText="1" readingOrder="1"/>
    </xf>
    <xf numFmtId="0" fontId="10" fillId="0" borderId="10" xfId="1" applyNumberFormat="1" applyFont="1" applyFill="1" applyBorder="1" applyAlignment="1">
      <alignment vertical="top" wrapText="1" readingOrder="1"/>
    </xf>
    <xf numFmtId="189" fontId="12" fillId="5" borderId="10" xfId="1" applyNumberFormat="1" applyFont="1" applyFill="1" applyBorder="1" applyAlignment="1">
      <alignment horizontal="center" vertical="top" wrapText="1" readingOrder="1"/>
    </xf>
    <xf numFmtId="0" fontId="10" fillId="0" borderId="10" xfId="1" applyNumberFormat="1" applyFont="1" applyFill="1" applyBorder="1" applyAlignment="1">
      <alignment horizontal="center" vertical="top" wrapText="1" readingOrder="1"/>
    </xf>
    <xf numFmtId="189" fontId="12" fillId="0" borderId="10" xfId="1" applyNumberFormat="1" applyFont="1" applyFill="1" applyBorder="1" applyAlignment="1">
      <alignment horizontal="center" vertical="top" wrapText="1" readingOrder="1"/>
    </xf>
    <xf numFmtId="189" fontId="13" fillId="5" borderId="0" xfId="0" applyNumberFormat="1" applyFont="1" applyFill="1" applyBorder="1"/>
    <xf numFmtId="0" fontId="11" fillId="0" borderId="13" xfId="0" applyFont="1" applyBorder="1"/>
    <xf numFmtId="189" fontId="12" fillId="4" borderId="10" xfId="1" applyNumberFormat="1" applyFont="1" applyFill="1" applyBorder="1" applyAlignment="1">
      <alignment horizontal="center" vertical="top" wrapText="1" readingOrder="1"/>
    </xf>
    <xf numFmtId="189" fontId="12" fillId="4" borderId="10" xfId="1" applyNumberFormat="1" applyFont="1" applyFill="1" applyBorder="1" applyAlignment="1">
      <alignment vertical="top" wrapText="1" readingOrder="1"/>
    </xf>
    <xf numFmtId="189" fontId="13" fillId="4" borderId="0" xfId="0" applyNumberFormat="1" applyFont="1" applyFill="1" applyBorder="1"/>
    <xf numFmtId="189" fontId="12" fillId="0" borderId="10" xfId="1" applyNumberFormat="1" applyFont="1" applyFill="1" applyBorder="1" applyAlignment="1">
      <alignment vertical="top" wrapText="1" readingOrder="1"/>
    </xf>
    <xf numFmtId="189" fontId="13" fillId="0" borderId="0" xfId="0" applyNumberFormat="1" applyFont="1" applyFill="1" applyBorder="1"/>
    <xf numFmtId="187" fontId="10" fillId="7" borderId="12" xfId="1" applyNumberFormat="1" applyFont="1" applyFill="1" applyBorder="1" applyAlignment="1">
      <alignment horizontal="center" vertical="top" wrapText="1" readingOrder="1"/>
    </xf>
    <xf numFmtId="188" fontId="10" fillId="7" borderId="10" xfId="1" applyNumberFormat="1" applyFont="1" applyFill="1" applyBorder="1" applyAlignment="1">
      <alignment horizontal="center" vertical="top" wrapText="1" readingOrder="1"/>
    </xf>
    <xf numFmtId="188" fontId="10" fillId="7" borderId="10" xfId="1" applyNumberFormat="1" applyFont="1" applyFill="1" applyBorder="1" applyAlignment="1">
      <alignment vertical="top" wrapText="1" readingOrder="1"/>
    </xf>
    <xf numFmtId="189" fontId="12" fillId="7" borderId="10" xfId="1" applyNumberFormat="1" applyFont="1" applyFill="1" applyBorder="1" applyAlignment="1">
      <alignment vertical="top" wrapText="1" readingOrder="1"/>
    </xf>
    <xf numFmtId="0" fontId="10" fillId="7" borderId="10" xfId="1" applyNumberFormat="1" applyFont="1" applyFill="1" applyBorder="1" applyAlignment="1">
      <alignment horizontal="center" vertical="top" wrapText="1" readingOrder="1"/>
    </xf>
    <xf numFmtId="0" fontId="10" fillId="0" borderId="12" xfId="1" applyNumberFormat="1" applyFont="1" applyFill="1" applyBorder="1" applyAlignment="1">
      <alignment horizontal="center" vertical="top" wrapText="1" readingOrder="1"/>
    </xf>
    <xf numFmtId="0" fontId="12" fillId="0" borderId="10" xfId="1" applyNumberFormat="1" applyFont="1" applyFill="1" applyBorder="1" applyAlignment="1">
      <alignment vertical="top" wrapText="1" readingOrder="1"/>
    </xf>
    <xf numFmtId="0" fontId="12" fillId="0" borderId="10" xfId="1" applyNumberFormat="1" applyFont="1" applyFill="1" applyBorder="1" applyAlignment="1">
      <alignment horizontal="center" vertical="top" wrapText="1" readingOrder="1"/>
    </xf>
    <xf numFmtId="0" fontId="11" fillId="0" borderId="16" xfId="0" applyFont="1" applyBorder="1"/>
    <xf numFmtId="189" fontId="15" fillId="0" borderId="0" xfId="0" applyNumberFormat="1" applyFont="1" applyFill="1" applyBorder="1"/>
    <xf numFmtId="189" fontId="15" fillId="4" borderId="0" xfId="0" applyNumberFormat="1" applyFont="1" applyFill="1" applyBorder="1"/>
    <xf numFmtId="0" fontId="15" fillId="0" borderId="0" xfId="0" applyFont="1" applyFill="1" applyBorder="1"/>
    <xf numFmtId="0" fontId="10" fillId="3" borderId="8" xfId="1" applyNumberFormat="1" applyFont="1" applyFill="1" applyBorder="1" applyAlignment="1">
      <alignment horizontal="center" vertical="top" wrapText="1" readingOrder="1"/>
    </xf>
    <xf numFmtId="0" fontId="10" fillId="3" borderId="8" xfId="1" applyNumberFormat="1" applyFont="1" applyFill="1" applyBorder="1" applyAlignment="1">
      <alignment vertical="top" wrapText="1" readingOrder="1"/>
    </xf>
    <xf numFmtId="187" fontId="10" fillId="0" borderId="8" xfId="1" applyNumberFormat="1" applyFont="1" applyFill="1" applyBorder="1" applyAlignment="1">
      <alignment horizontal="center" vertical="top" wrapText="1" readingOrder="1"/>
    </xf>
    <xf numFmtId="189" fontId="12" fillId="5" borderId="8" xfId="1" applyNumberFormat="1" applyFont="1" applyFill="1" applyBorder="1" applyAlignment="1">
      <alignment vertical="top" wrapText="1" readingOrder="1"/>
    </xf>
    <xf numFmtId="189" fontId="12" fillId="5" borderId="8" xfId="1" applyNumberFormat="1" applyFont="1" applyFill="1" applyBorder="1" applyAlignment="1">
      <alignment horizontal="center" vertical="top" wrapText="1" readingOrder="1"/>
    </xf>
    <xf numFmtId="189" fontId="12" fillId="0" borderId="8" xfId="1" applyNumberFormat="1" applyFont="1" applyFill="1" applyBorder="1" applyAlignment="1">
      <alignment horizontal="center" vertical="top" wrapText="1" readingOrder="1"/>
    </xf>
    <xf numFmtId="189" fontId="13" fillId="5" borderId="8" xfId="0" applyNumberFormat="1" applyFont="1" applyFill="1" applyBorder="1"/>
    <xf numFmtId="189" fontId="12" fillId="4" borderId="8" xfId="1" applyNumberFormat="1" applyFont="1" applyFill="1" applyBorder="1" applyAlignment="1">
      <alignment horizontal="center" vertical="top" wrapText="1" readingOrder="1"/>
    </xf>
    <xf numFmtId="189" fontId="12" fillId="4" borderId="8" xfId="1" applyNumberFormat="1" applyFont="1" applyFill="1" applyBorder="1" applyAlignment="1">
      <alignment vertical="top" wrapText="1" readingOrder="1"/>
    </xf>
    <xf numFmtId="189" fontId="13" fillId="4" borderId="8" xfId="0" applyNumberFormat="1" applyFont="1" applyFill="1" applyBorder="1"/>
    <xf numFmtId="189" fontId="12" fillId="0" borderId="8" xfId="1" applyNumberFormat="1" applyFont="1" applyFill="1" applyBorder="1" applyAlignment="1">
      <alignment vertical="top" wrapText="1" readingOrder="1"/>
    </xf>
    <xf numFmtId="189" fontId="13" fillId="0" borderId="8" xfId="0" applyNumberFormat="1" applyFont="1" applyFill="1" applyBorder="1"/>
    <xf numFmtId="187" fontId="10" fillId="7" borderId="8" xfId="1" applyNumberFormat="1" applyFont="1" applyFill="1" applyBorder="1" applyAlignment="1">
      <alignment horizontal="center" vertical="top" wrapText="1" readingOrder="1"/>
    </xf>
    <xf numFmtId="189" fontId="12" fillId="7" borderId="8" xfId="1" applyNumberFormat="1" applyFont="1" applyFill="1" applyBorder="1" applyAlignment="1">
      <alignment vertical="top" wrapText="1" readingOrder="1"/>
    </xf>
    <xf numFmtId="0" fontId="9" fillId="0" borderId="8" xfId="0" applyFont="1" applyFill="1" applyBorder="1" applyAlignment="1">
      <alignment horizontal="center"/>
    </xf>
    <xf numFmtId="2" fontId="8" fillId="5" borderId="18" xfId="0" applyNumberFormat="1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189" fontId="20" fillId="5" borderId="8" xfId="0" applyNumberFormat="1" applyFont="1" applyFill="1" applyBorder="1"/>
    <xf numFmtId="0" fontId="22" fillId="12" borderId="8" xfId="0" applyFont="1" applyFill="1" applyBorder="1" applyAlignment="1" applyProtection="1">
      <alignment horizontal="center" vertical="center" wrapText="1" readingOrder="1"/>
      <protection locked="0"/>
    </xf>
    <xf numFmtId="0" fontId="23" fillId="12" borderId="8" xfId="0" applyFont="1" applyFill="1" applyBorder="1" applyAlignment="1" applyProtection="1">
      <alignment horizontal="center" vertical="center" wrapText="1" readingOrder="1"/>
      <protection locked="0"/>
    </xf>
    <xf numFmtId="0" fontId="23" fillId="12" borderId="25" xfId="0" applyFont="1" applyFill="1" applyBorder="1" applyAlignment="1" applyProtection="1">
      <alignment horizontal="center" vertical="center" wrapText="1" readingOrder="1"/>
      <protection locked="0"/>
    </xf>
    <xf numFmtId="0" fontId="24" fillId="12" borderId="8" xfId="0" applyFont="1" applyFill="1" applyBorder="1" applyAlignment="1" applyProtection="1">
      <alignment horizontal="center" vertical="top" wrapText="1" readingOrder="1"/>
      <protection locked="0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1" fillId="12" borderId="25" xfId="0" applyFont="1" applyFill="1" applyBorder="1" applyAlignment="1" applyProtection="1">
      <alignment horizontal="center" vertical="center" wrapText="1" readingOrder="1"/>
      <protection locked="0"/>
    </xf>
    <xf numFmtId="0" fontId="21" fillId="12" borderId="8" xfId="0" applyFont="1" applyFill="1" applyBorder="1" applyAlignment="1" applyProtection="1">
      <alignment horizontal="center" vertical="top" wrapText="1" readingOrder="1"/>
      <protection locked="0"/>
    </xf>
    <xf numFmtId="2" fontId="14" fillId="0" borderId="8" xfId="0" applyNumberFormat="1" applyFont="1" applyBorder="1" applyAlignment="1">
      <alignment horizontal="center"/>
    </xf>
    <xf numFmtId="0" fontId="25" fillId="0" borderId="18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190" fontId="16" fillId="14" borderId="30" xfId="0" applyNumberFormat="1" applyFont="1" applyFill="1" applyBorder="1"/>
    <xf numFmtId="2" fontId="16" fillId="14" borderId="30" xfId="0" applyNumberFormat="1" applyFont="1" applyFill="1" applyBorder="1"/>
    <xf numFmtId="2" fontId="16" fillId="14" borderId="31" xfId="0" applyNumberFormat="1" applyFont="1" applyFill="1" applyBorder="1"/>
    <xf numFmtId="189" fontId="13" fillId="16" borderId="9" xfId="0" applyNumberFormat="1" applyFont="1" applyFill="1" applyBorder="1"/>
    <xf numFmtId="3" fontId="26" fillId="11" borderId="0" xfId="1" applyNumberFormat="1" applyFont="1" applyFill="1" applyBorder="1" applyAlignment="1">
      <alignment horizontal="center" vertical="center" wrapText="1" readingOrder="1"/>
    </xf>
    <xf numFmtId="3" fontId="14" fillId="9" borderId="0" xfId="1" applyNumberFormat="1" applyFont="1" applyFill="1" applyBorder="1" applyAlignment="1">
      <alignment horizontal="center" vertical="center" wrapText="1" readingOrder="1"/>
    </xf>
    <xf numFmtId="2" fontId="21" fillId="4" borderId="8" xfId="0" applyNumberFormat="1" applyFont="1" applyFill="1" applyBorder="1" applyAlignment="1">
      <alignment horizontal="center" vertical="center"/>
    </xf>
    <xf numFmtId="2" fontId="21" fillId="4" borderId="9" xfId="0" applyNumberFormat="1" applyFont="1" applyFill="1" applyBorder="1" applyAlignment="1">
      <alignment horizontal="center" vertical="center"/>
    </xf>
    <xf numFmtId="2" fontId="21" fillId="16" borderId="9" xfId="0" applyNumberFormat="1" applyFont="1" applyFill="1" applyBorder="1" applyAlignment="1">
      <alignment horizontal="center" vertical="center"/>
    </xf>
    <xf numFmtId="2" fontId="21" fillId="5" borderId="18" xfId="0" applyNumberFormat="1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2" fontId="21" fillId="16" borderId="19" xfId="0" applyNumberFormat="1" applyFont="1" applyFill="1" applyBorder="1" applyAlignment="1">
      <alignment horizontal="center" vertical="center"/>
    </xf>
    <xf numFmtId="0" fontId="19" fillId="2" borderId="1" xfId="1" applyNumberFormat="1" applyFont="1" applyFill="1" applyBorder="1" applyAlignment="1">
      <alignment horizontal="center" vertical="center" wrapText="1" readingOrder="1"/>
    </xf>
    <xf numFmtId="0" fontId="11" fillId="0" borderId="8" xfId="0" applyFont="1" applyBorder="1" applyAlignment="1">
      <alignment shrinkToFit="1"/>
    </xf>
    <xf numFmtId="0" fontId="2" fillId="0" borderId="0" xfId="0" applyFont="1" applyFill="1" applyBorder="1" applyAlignment="1">
      <alignment shrinkToFit="1"/>
    </xf>
    <xf numFmtId="0" fontId="10" fillId="3" borderId="8" xfId="1" applyNumberFormat="1" applyFont="1" applyFill="1" applyBorder="1" applyAlignment="1">
      <alignment vertical="top" shrinkToFit="1" readingOrder="1"/>
    </xf>
    <xf numFmtId="0" fontId="27" fillId="2" borderId="1" xfId="1" applyNumberFormat="1" applyFont="1" applyFill="1" applyBorder="1" applyAlignment="1">
      <alignment horizontal="center" vertical="center" wrapText="1" readingOrder="1"/>
    </xf>
    <xf numFmtId="190" fontId="16" fillId="14" borderId="32" xfId="0" applyNumberFormat="1" applyFont="1" applyFill="1" applyBorder="1"/>
    <xf numFmtId="0" fontId="11" fillId="0" borderId="0" xfId="2" applyFont="1"/>
    <xf numFmtId="0" fontId="11" fillId="4" borderId="35" xfId="2" applyFont="1" applyFill="1" applyBorder="1" applyAlignment="1">
      <alignment horizontal="center"/>
    </xf>
    <xf numFmtId="0" fontId="11" fillId="4" borderId="35" xfId="2" applyFont="1" applyFill="1" applyBorder="1"/>
    <xf numFmtId="0" fontId="11" fillId="4" borderId="35" xfId="2" applyFont="1" applyFill="1" applyBorder="1" applyAlignment="1" applyProtection="1">
      <alignment vertical="top" shrinkToFit="1" readingOrder="1"/>
      <protection locked="0"/>
    </xf>
    <xf numFmtId="0" fontId="11" fillId="0" borderId="35" xfId="2" applyFont="1" applyBorder="1" applyAlignment="1">
      <alignment horizontal="center"/>
    </xf>
    <xf numFmtId="0" fontId="11" fillId="0" borderId="35" xfId="2" applyFont="1" applyBorder="1"/>
    <xf numFmtId="0" fontId="11" fillId="0" borderId="35" xfId="2" applyFont="1" applyFill="1" applyBorder="1"/>
    <xf numFmtId="0" fontId="11" fillId="0" borderId="35" xfId="2" applyFont="1" applyFill="1" applyBorder="1" applyAlignment="1" applyProtection="1">
      <alignment vertical="top" shrinkToFit="1" readingOrder="1"/>
      <protection locked="0"/>
    </xf>
    <xf numFmtId="0" fontId="11" fillId="0" borderId="0" xfId="2" applyFont="1" applyFill="1" applyAlignment="1">
      <alignment horizontal="center"/>
    </xf>
    <xf numFmtId="0" fontId="11" fillId="0" borderId="0" xfId="2" applyFont="1" applyFill="1"/>
    <xf numFmtId="0" fontId="11" fillId="26" borderId="0" xfId="2" applyFont="1" applyFill="1" applyAlignment="1">
      <alignment horizontal="center"/>
    </xf>
    <xf numFmtId="0" fontId="21" fillId="26" borderId="0" xfId="2" applyFont="1" applyFill="1"/>
    <xf numFmtId="0" fontId="11" fillId="26" borderId="0" xfId="2" applyFont="1" applyFill="1"/>
    <xf numFmtId="0" fontId="11" fillId="0" borderId="0" xfId="2" applyFont="1" applyAlignment="1">
      <alignment horizontal="center"/>
    </xf>
    <xf numFmtId="0" fontId="11" fillId="0" borderId="35" xfId="2" applyFont="1" applyFill="1" applyBorder="1" applyAlignment="1">
      <alignment horizontal="center"/>
    </xf>
    <xf numFmtId="2" fontId="16" fillId="14" borderId="32" xfId="0" applyNumberFormat="1" applyFont="1" applyFill="1" applyBorder="1"/>
    <xf numFmtId="2" fontId="21" fillId="4" borderId="18" xfId="0" applyNumberFormat="1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0" fontId="30" fillId="3" borderId="8" xfId="1" applyNumberFormat="1" applyFont="1" applyFill="1" applyBorder="1" applyAlignment="1">
      <alignment horizontal="center" vertical="top" wrapText="1" readingOrder="1"/>
    </xf>
    <xf numFmtId="0" fontId="31" fillId="0" borderId="0" xfId="0" applyFont="1" applyFill="1" applyBorder="1"/>
    <xf numFmtId="0" fontId="34" fillId="2" borderId="1" xfId="1" applyNumberFormat="1" applyFont="1" applyFill="1" applyBorder="1" applyAlignment="1">
      <alignment horizontal="center" vertical="center" wrapText="1" readingOrder="1"/>
    </xf>
    <xf numFmtId="189" fontId="32" fillId="5" borderId="8" xfId="1" applyNumberFormat="1" applyFont="1" applyFill="1" applyBorder="1" applyAlignment="1">
      <alignment vertical="top" wrapText="1" readingOrder="1"/>
    </xf>
    <xf numFmtId="189" fontId="32" fillId="5" borderId="8" xfId="1" applyNumberFormat="1" applyFont="1" applyFill="1" applyBorder="1" applyAlignment="1">
      <alignment horizontal="center" vertical="top" wrapText="1" readingOrder="1"/>
    </xf>
    <xf numFmtId="189" fontId="32" fillId="0" borderId="8" xfId="1" applyNumberFormat="1" applyFont="1" applyFill="1" applyBorder="1" applyAlignment="1">
      <alignment horizontal="center" vertical="top" wrapText="1" readingOrder="1"/>
    </xf>
    <xf numFmtId="189" fontId="32" fillId="4" borderId="8" xfId="1" applyNumberFormat="1" applyFont="1" applyFill="1" applyBorder="1" applyAlignment="1">
      <alignment horizontal="center" vertical="top" wrapText="1" readingOrder="1"/>
    </xf>
    <xf numFmtId="189" fontId="32" fillId="4" borderId="8" xfId="1" applyNumberFormat="1" applyFont="1" applyFill="1" applyBorder="1" applyAlignment="1">
      <alignment vertical="top" wrapText="1" readingOrder="1"/>
    </xf>
    <xf numFmtId="189" fontId="32" fillId="0" borderId="8" xfId="1" applyNumberFormat="1" applyFont="1" applyFill="1" applyBorder="1" applyAlignment="1">
      <alignment vertical="top" wrapText="1" readingOrder="1"/>
    </xf>
    <xf numFmtId="189" fontId="32" fillId="7" borderId="8" xfId="1" applyNumberFormat="1" applyFont="1" applyFill="1" applyBorder="1" applyAlignment="1">
      <alignment vertical="top" wrapText="1" readingOrder="1"/>
    </xf>
    <xf numFmtId="0" fontId="35" fillId="0" borderId="0" xfId="0" applyFont="1" applyFill="1" applyBorder="1"/>
    <xf numFmtId="3" fontId="17" fillId="9" borderId="8" xfId="1" applyNumberFormat="1" applyFont="1" applyFill="1" applyBorder="1" applyAlignment="1">
      <alignment horizontal="center" vertical="top" wrapText="1" readingOrder="1"/>
    </xf>
    <xf numFmtId="2" fontId="12" fillId="7" borderId="8" xfId="1" applyNumberFormat="1" applyFont="1" applyFill="1" applyBorder="1" applyAlignment="1">
      <alignment vertical="top" wrapText="1" readingOrder="1"/>
    </xf>
    <xf numFmtId="0" fontId="9" fillId="0" borderId="8" xfId="0" applyFont="1" applyFill="1" applyBorder="1"/>
    <xf numFmtId="0" fontId="30" fillId="3" borderId="25" xfId="1" applyNumberFormat="1" applyFont="1" applyFill="1" applyBorder="1" applyAlignment="1">
      <alignment horizontal="center" vertical="top" wrapText="1" readingOrder="1"/>
    </xf>
    <xf numFmtId="0" fontId="11" fillId="0" borderId="25" xfId="0" applyFont="1" applyBorder="1" applyAlignment="1">
      <alignment shrinkToFit="1"/>
    </xf>
    <xf numFmtId="0" fontId="10" fillId="3" borderId="25" xfId="1" applyNumberFormat="1" applyFont="1" applyFill="1" applyBorder="1" applyAlignment="1">
      <alignment vertical="top" shrinkToFit="1" readingOrder="1"/>
    </xf>
    <xf numFmtId="2" fontId="14" fillId="27" borderId="8" xfId="0" applyNumberFormat="1" applyFont="1" applyFill="1" applyBorder="1" applyAlignment="1">
      <alignment horizontal="center"/>
    </xf>
    <xf numFmtId="0" fontId="21" fillId="0" borderId="0" xfId="2" applyFont="1" applyFill="1"/>
    <xf numFmtId="0" fontId="11" fillId="0" borderId="11" xfId="2" applyFont="1" applyFill="1" applyBorder="1"/>
    <xf numFmtId="0" fontId="11" fillId="0" borderId="13" xfId="2" applyFont="1" applyFill="1" applyBorder="1"/>
    <xf numFmtId="0" fontId="11" fillId="0" borderId="13" xfId="2" applyFont="1" applyFill="1" applyBorder="1" applyAlignment="1">
      <alignment horizontal="center"/>
    </xf>
    <xf numFmtId="0" fontId="11" fillId="0" borderId="13" xfId="2" applyFont="1" applyFill="1" applyBorder="1" applyAlignment="1" applyProtection="1">
      <alignment vertical="top" shrinkToFit="1" readingOrder="1"/>
      <protection locked="0"/>
    </xf>
    <xf numFmtId="0" fontId="11" fillId="28" borderId="0" xfId="2" applyFont="1" applyFill="1"/>
    <xf numFmtId="0" fontId="11" fillId="0" borderId="16" xfId="2" applyFont="1" applyFill="1" applyBorder="1"/>
    <xf numFmtId="0" fontId="9" fillId="0" borderId="0" xfId="2" applyFont="1" applyFill="1"/>
    <xf numFmtId="0" fontId="9" fillId="0" borderId="0" xfId="2" applyFont="1" applyFill="1" applyAlignment="1">
      <alignment shrinkToFit="1"/>
    </xf>
    <xf numFmtId="0" fontId="11" fillId="0" borderId="41" xfId="2" applyFont="1" applyFill="1" applyBorder="1"/>
    <xf numFmtId="0" fontId="11" fillId="0" borderId="42" xfId="2" applyFont="1" applyFill="1" applyBorder="1"/>
    <xf numFmtId="0" fontId="11" fillId="0" borderId="43" xfId="2" applyFont="1" applyFill="1" applyBorder="1"/>
    <xf numFmtId="0" fontId="21" fillId="27" borderId="8" xfId="2" applyFont="1" applyFill="1" applyBorder="1" applyAlignment="1" applyProtection="1">
      <alignment vertical="center" shrinkToFit="1" readingOrder="1"/>
      <protection locked="0"/>
    </xf>
    <xf numFmtId="0" fontId="21" fillId="27" borderId="9" xfId="2" applyFont="1" applyFill="1" applyBorder="1" applyAlignment="1" applyProtection="1">
      <alignment vertical="center" shrinkToFit="1" readingOrder="1"/>
      <protection locked="0"/>
    </xf>
    <xf numFmtId="192" fontId="37" fillId="27" borderId="66" xfId="3" applyNumberFormat="1" applyFont="1" applyFill="1" applyBorder="1"/>
    <xf numFmtId="3" fontId="29" fillId="29" borderId="84" xfId="1" applyNumberFormat="1" applyFont="1" applyFill="1" applyBorder="1" applyAlignment="1">
      <alignment horizontal="center" vertical="center" wrapText="1" readingOrder="1"/>
    </xf>
    <xf numFmtId="0" fontId="11" fillId="0" borderId="11" xfId="2" applyFont="1" applyFill="1" applyBorder="1" applyAlignment="1">
      <alignment horizontal="center"/>
    </xf>
    <xf numFmtId="0" fontId="11" fillId="0" borderId="11" xfId="2" applyFont="1" applyFill="1" applyBorder="1" applyAlignment="1" applyProtection="1">
      <alignment vertical="top" shrinkToFit="1" readingOrder="1"/>
      <protection locked="0"/>
    </xf>
    <xf numFmtId="0" fontId="11" fillId="0" borderId="16" xfId="2" applyFont="1" applyFill="1" applyBorder="1" applyAlignment="1">
      <alignment horizontal="center"/>
    </xf>
    <xf numFmtId="0" fontId="11" fillId="0" borderId="16" xfId="2" applyFont="1" applyFill="1" applyBorder="1" applyAlignment="1" applyProtection="1">
      <alignment vertical="top" shrinkToFit="1" readingOrder="1"/>
      <protection locked="0"/>
    </xf>
    <xf numFmtId="0" fontId="14" fillId="13" borderId="8" xfId="1" applyNumberFormat="1" applyFont="1" applyFill="1" applyBorder="1" applyAlignment="1">
      <alignment horizontal="center" vertical="center" wrapText="1" readingOrder="1"/>
    </xf>
    <xf numFmtId="0" fontId="16" fillId="8" borderId="7" xfId="1" applyNumberFormat="1" applyFont="1" applyFill="1" applyBorder="1" applyAlignment="1">
      <alignment horizontal="right" vertical="center" wrapText="1"/>
    </xf>
    <xf numFmtId="0" fontId="16" fillId="10" borderId="0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0" fillId="2" borderId="3" xfId="1" applyNumberFormat="1" applyFont="1" applyFill="1" applyBorder="1" applyAlignment="1">
      <alignment horizontal="center" vertical="center" wrapText="1" readingOrder="1"/>
    </xf>
    <xf numFmtId="0" fontId="9" fillId="2" borderId="23" xfId="1" applyNumberFormat="1" applyFont="1" applyFill="1" applyBorder="1" applyAlignment="1">
      <alignment vertical="center" wrapText="1"/>
    </xf>
    <xf numFmtId="0" fontId="14" fillId="2" borderId="1" xfId="1" applyNumberFormat="1" applyFont="1" applyFill="1" applyBorder="1" applyAlignment="1">
      <alignment horizontal="center" vertical="center" wrapText="1" shrinkToFit="1" readingOrder="1"/>
    </xf>
    <xf numFmtId="0" fontId="16" fillId="2" borderId="5" xfId="1" applyNumberFormat="1" applyFont="1" applyFill="1" applyBorder="1" applyAlignment="1">
      <alignment vertical="center" wrapText="1" shrinkToFit="1"/>
    </xf>
    <xf numFmtId="0" fontId="14" fillId="2" borderId="1" xfId="1" applyNumberFormat="1" applyFont="1" applyFill="1" applyBorder="1" applyAlignment="1">
      <alignment horizontal="center" vertical="center" shrinkToFit="1" readingOrder="1"/>
    </xf>
    <xf numFmtId="0" fontId="16" fillId="2" borderId="5" xfId="1" applyNumberFormat="1" applyFont="1" applyFill="1" applyBorder="1" applyAlignment="1">
      <alignment vertical="center" shrinkToFit="1"/>
    </xf>
    <xf numFmtId="0" fontId="14" fillId="2" borderId="1" xfId="1" applyNumberFormat="1" applyFont="1" applyFill="1" applyBorder="1" applyAlignment="1">
      <alignment horizontal="center" vertical="center" wrapText="1" readingOrder="1"/>
    </xf>
    <xf numFmtId="0" fontId="16" fillId="2" borderId="6" xfId="1" applyNumberFormat="1" applyFont="1" applyFill="1" applyBorder="1" applyAlignment="1">
      <alignment vertical="center" wrapText="1"/>
    </xf>
    <xf numFmtId="0" fontId="19" fillId="3" borderId="4" xfId="1" applyNumberFormat="1" applyFont="1" applyFill="1" applyBorder="1" applyAlignment="1">
      <alignment horizontal="center" vertical="center" wrapText="1" readingOrder="1"/>
    </xf>
    <xf numFmtId="0" fontId="19" fillId="3" borderId="5" xfId="1" applyNumberFormat="1" applyFont="1" applyFill="1" applyBorder="1" applyAlignment="1">
      <alignment horizontal="center" vertical="center" wrapText="1" readingOrder="1"/>
    </xf>
    <xf numFmtId="0" fontId="19" fillId="15" borderId="29" xfId="1" applyNumberFormat="1" applyFont="1" applyFill="1" applyBorder="1" applyAlignment="1">
      <alignment horizontal="center" vertical="center" wrapText="1" readingOrder="1"/>
    </xf>
    <xf numFmtId="0" fontId="19" fillId="15" borderId="6" xfId="1" applyNumberFormat="1" applyFont="1" applyFill="1" applyBorder="1" applyAlignment="1">
      <alignment horizontal="center" vertical="center" wrapText="1" readingOrder="1"/>
    </xf>
    <xf numFmtId="0" fontId="10" fillId="2" borderId="28" xfId="1" applyNumberFormat="1" applyFont="1" applyFill="1" applyBorder="1" applyAlignment="1">
      <alignment horizontal="center" vertical="center" wrapText="1" readingOrder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0" fontId="14" fillId="6" borderId="22" xfId="1" applyNumberFormat="1" applyFont="1" applyFill="1" applyBorder="1" applyAlignment="1">
      <alignment horizontal="center" vertical="top" wrapText="1" readingOrder="1"/>
    </xf>
    <xf numFmtId="0" fontId="14" fillId="6" borderId="20" xfId="1" applyNumberFormat="1" applyFont="1" applyFill="1" applyBorder="1" applyAlignment="1">
      <alignment horizontal="center" vertical="top" wrapText="1" readingOrder="1"/>
    </xf>
    <xf numFmtId="0" fontId="14" fillId="6" borderId="9" xfId="1" applyNumberFormat="1" applyFont="1" applyFill="1" applyBorder="1" applyAlignment="1">
      <alignment horizontal="center" vertical="top" wrapText="1" readingOrder="1"/>
    </xf>
    <xf numFmtId="0" fontId="14" fillId="6" borderId="27" xfId="1" applyNumberFormat="1" applyFont="1" applyFill="1" applyBorder="1" applyAlignment="1">
      <alignment horizontal="center" vertical="top" wrapText="1" readingOrder="1"/>
    </xf>
    <xf numFmtId="0" fontId="14" fillId="6" borderId="26" xfId="1" applyNumberFormat="1" applyFont="1" applyFill="1" applyBorder="1" applyAlignment="1">
      <alignment horizontal="center" vertical="top" wrapText="1" readingOrder="1"/>
    </xf>
    <xf numFmtId="0" fontId="14" fillId="3" borderId="4" xfId="1" applyNumberFormat="1" applyFont="1" applyFill="1" applyBorder="1" applyAlignment="1">
      <alignment horizontal="center" vertical="center" wrapText="1" readingOrder="1"/>
    </xf>
    <xf numFmtId="0" fontId="14" fillId="3" borderId="5" xfId="1" applyNumberFormat="1" applyFont="1" applyFill="1" applyBorder="1" applyAlignment="1">
      <alignment horizontal="center" vertical="center" wrapText="1" readingOrder="1"/>
    </xf>
    <xf numFmtId="0" fontId="16" fillId="8" borderId="8" xfId="1" applyNumberFormat="1" applyFont="1" applyFill="1" applyBorder="1" applyAlignment="1">
      <alignment horizontal="center" vertical="top" wrapText="1"/>
    </xf>
    <xf numFmtId="0" fontId="10" fillId="2" borderId="1" xfId="1" applyNumberFormat="1" applyFont="1" applyFill="1" applyBorder="1" applyAlignment="1">
      <alignment horizontal="center" vertical="center" shrinkToFit="1" readingOrder="1"/>
    </xf>
    <xf numFmtId="0" fontId="9" fillId="2" borderId="37" xfId="1" applyNumberFormat="1" applyFont="1" applyFill="1" applyBorder="1" applyAlignment="1">
      <alignment vertical="top" shrinkToFit="1"/>
    </xf>
    <xf numFmtId="0" fontId="9" fillId="2" borderId="38" xfId="1" applyNumberFormat="1" applyFont="1" applyFill="1" applyBorder="1" applyAlignment="1">
      <alignment vertical="top" shrinkToFit="1"/>
    </xf>
    <xf numFmtId="0" fontId="32" fillId="2" borderId="28" xfId="1" applyNumberFormat="1" applyFont="1" applyFill="1" applyBorder="1" applyAlignment="1">
      <alignment horizontal="center" vertical="center" wrapText="1" readingOrder="1"/>
    </xf>
    <xf numFmtId="0" fontId="32" fillId="2" borderId="2" xfId="1" applyNumberFormat="1" applyFont="1" applyFill="1" applyBorder="1" applyAlignment="1">
      <alignment horizontal="center" vertical="center" wrapText="1" readingOrder="1"/>
    </xf>
    <xf numFmtId="0" fontId="32" fillId="2" borderId="3" xfId="1" applyNumberFormat="1" applyFont="1" applyFill="1" applyBorder="1" applyAlignment="1">
      <alignment horizontal="center" vertical="center" wrapText="1" readingOrder="1"/>
    </xf>
    <xf numFmtId="0" fontId="17" fillId="3" borderId="4" xfId="1" applyNumberFormat="1" applyFont="1" applyFill="1" applyBorder="1" applyAlignment="1">
      <alignment horizontal="center" vertical="center" wrapText="1" readingOrder="1"/>
    </xf>
    <xf numFmtId="0" fontId="17" fillId="3" borderId="37" xfId="1" applyNumberFormat="1" applyFont="1" applyFill="1" applyBorder="1" applyAlignment="1">
      <alignment horizontal="center" vertical="center" wrapText="1" readingOrder="1"/>
    </xf>
    <xf numFmtId="0" fontId="6" fillId="8" borderId="27" xfId="1" applyNumberFormat="1" applyFont="1" applyFill="1" applyBorder="1" applyAlignment="1">
      <alignment horizontal="center" vertical="top" wrapText="1"/>
    </xf>
    <xf numFmtId="0" fontId="6" fillId="8" borderId="26" xfId="1" applyNumberFormat="1" applyFont="1" applyFill="1" applyBorder="1" applyAlignment="1">
      <alignment horizontal="center" vertical="top" wrapText="1"/>
    </xf>
    <xf numFmtId="0" fontId="6" fillId="10" borderId="22" xfId="1" applyNumberFormat="1" applyFont="1" applyFill="1" applyBorder="1" applyAlignment="1">
      <alignment horizontal="center" vertical="top" wrapText="1"/>
    </xf>
    <xf numFmtId="0" fontId="6" fillId="10" borderId="20" xfId="1" applyNumberFormat="1" applyFont="1" applyFill="1" applyBorder="1" applyAlignment="1">
      <alignment horizontal="center" vertical="top" wrapText="1"/>
    </xf>
    <xf numFmtId="0" fontId="16" fillId="0" borderId="21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5" borderId="33" xfId="2" applyFont="1" applyFill="1" applyBorder="1" applyAlignment="1">
      <alignment horizontal="center" vertical="center"/>
    </xf>
    <xf numFmtId="0" fontId="21" fillId="4" borderId="35" xfId="2" applyFont="1" applyFill="1" applyBorder="1" applyAlignment="1">
      <alignment horizontal="center" vertical="center"/>
    </xf>
    <xf numFmtId="0" fontId="16" fillId="0" borderId="0" xfId="2" applyFont="1" applyAlignment="1">
      <alignment horizontal="center"/>
    </xf>
    <xf numFmtId="0" fontId="16" fillId="0" borderId="21" xfId="2" applyFont="1" applyBorder="1" applyAlignment="1">
      <alignment horizontal="center"/>
    </xf>
    <xf numFmtId="0" fontId="21" fillId="0" borderId="18" xfId="2" applyFont="1" applyBorder="1" applyAlignment="1">
      <alignment horizontal="center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18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/>
    </xf>
    <xf numFmtId="0" fontId="29" fillId="0" borderId="18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9" fillId="28" borderId="86" xfId="2" applyFont="1" applyFill="1" applyBorder="1" applyAlignment="1">
      <alignment horizontal="center" vertical="center" wrapText="1"/>
    </xf>
    <xf numFmtId="2" fontId="29" fillId="28" borderId="68" xfId="2" applyNumberFormat="1" applyFont="1" applyFill="1" applyBorder="1" applyAlignment="1">
      <alignment horizontal="center" vertical="center" wrapText="1"/>
    </xf>
    <xf numFmtId="0" fontId="29" fillId="28" borderId="77" xfId="2" applyFont="1" applyFill="1" applyBorder="1" applyAlignment="1">
      <alignment horizontal="center" vertical="center" wrapText="1"/>
    </xf>
    <xf numFmtId="0" fontId="21" fillId="0" borderId="0" xfId="2" applyFont="1" applyFill="1" applyAlignment="1">
      <alignment horizontal="center"/>
    </xf>
    <xf numFmtId="0" fontId="21" fillId="0" borderId="44" xfId="2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"/>
    </xf>
    <xf numFmtId="0" fontId="21" fillId="0" borderId="25" xfId="2" applyFont="1" applyFill="1" applyBorder="1" applyAlignment="1">
      <alignment horizontal="center" vertical="center"/>
    </xf>
    <xf numFmtId="0" fontId="21" fillId="0" borderId="24" xfId="2" applyFont="1" applyFill="1" applyBorder="1" applyAlignment="1" applyProtection="1">
      <alignment horizontal="center" vertical="center" shrinkToFit="1" readingOrder="1"/>
      <protection locked="0"/>
    </xf>
    <xf numFmtId="0" fontId="21" fillId="0" borderId="25" xfId="2" applyFont="1" applyFill="1" applyBorder="1" applyAlignment="1" applyProtection="1">
      <alignment horizontal="center" vertical="center" shrinkToFit="1" readingOrder="1"/>
      <protection locked="0"/>
    </xf>
    <xf numFmtId="0" fontId="21" fillId="0" borderId="39" xfId="2" applyFont="1" applyFill="1" applyBorder="1" applyAlignment="1" applyProtection="1">
      <alignment horizontal="center" vertical="center" wrapText="1" readingOrder="1"/>
      <protection locked="0"/>
    </xf>
    <xf numFmtId="0" fontId="21" fillId="0" borderId="40" xfId="2" applyFont="1" applyFill="1" applyBorder="1" applyAlignment="1" applyProtection="1">
      <alignment horizontal="center" vertical="center" wrapText="1" readingOrder="1"/>
      <protection locked="0"/>
    </xf>
    <xf numFmtId="0" fontId="16" fillId="0" borderId="17" xfId="0" applyFont="1" applyBorder="1" applyAlignment="1">
      <alignment horizontal="center"/>
    </xf>
    <xf numFmtId="0" fontId="14" fillId="6" borderId="14" xfId="1" applyNumberFormat="1" applyFont="1" applyFill="1" applyBorder="1" applyAlignment="1">
      <alignment horizontal="center" vertical="top" wrapText="1" readingOrder="1"/>
    </xf>
    <xf numFmtId="0" fontId="14" fillId="6" borderId="0" xfId="1" applyNumberFormat="1" applyFont="1" applyFill="1" applyBorder="1" applyAlignment="1">
      <alignment horizontal="center" vertical="top" wrapText="1" readingOrder="1"/>
    </xf>
    <xf numFmtId="0" fontId="14" fillId="6" borderId="15" xfId="1" applyNumberFormat="1" applyFont="1" applyFill="1" applyBorder="1" applyAlignment="1">
      <alignment horizontal="center" vertical="top" wrapText="1" readingOrder="1"/>
    </xf>
    <xf numFmtId="0" fontId="3" fillId="2" borderId="1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vertical="top" wrapText="1"/>
    </xf>
    <xf numFmtId="0" fontId="2" fillId="0" borderId="3" xfId="1" applyNumberFormat="1" applyFont="1" applyFill="1" applyBorder="1" applyAlignment="1">
      <alignment vertical="top" wrapText="1"/>
    </xf>
    <xf numFmtId="0" fontId="4" fillId="3" borderId="4" xfId="1" applyNumberFormat="1" applyFont="1" applyFill="1" applyBorder="1" applyAlignment="1">
      <alignment horizontal="center" vertical="center" wrapText="1" readingOrder="1"/>
    </xf>
    <xf numFmtId="0" fontId="4" fillId="3" borderId="5" xfId="1" applyNumberFormat="1" applyFont="1" applyFill="1" applyBorder="1" applyAlignment="1">
      <alignment horizontal="center" vertical="center" wrapText="1" readingOrder="1"/>
    </xf>
    <xf numFmtId="0" fontId="6" fillId="2" borderId="7" xfId="1" applyNumberFormat="1" applyFont="1" applyFill="1" applyBorder="1" applyAlignment="1">
      <alignment horizontal="right" vertical="top" wrapText="1"/>
    </xf>
    <xf numFmtId="0" fontId="6" fillId="2" borderId="0" xfId="1" applyNumberFormat="1" applyFont="1" applyFill="1" applyBorder="1" applyAlignment="1">
      <alignment horizontal="right" vertical="top" wrapText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0" fontId="2" fillId="2" borderId="5" xfId="1" applyNumberFormat="1" applyFont="1" applyFill="1" applyBorder="1" applyAlignment="1">
      <alignment vertical="top" wrapText="1"/>
    </xf>
    <xf numFmtId="0" fontId="2" fillId="2" borderId="6" xfId="1" applyNumberFormat="1" applyFont="1" applyFill="1" applyBorder="1" applyAlignment="1">
      <alignment vertical="top" wrapText="1"/>
    </xf>
    <xf numFmtId="0" fontId="29" fillId="0" borderId="45" xfId="2" applyFont="1" applyFill="1" applyBorder="1" applyAlignment="1">
      <alignment horizontal="center"/>
    </xf>
    <xf numFmtId="0" fontId="29" fillId="0" borderId="46" xfId="2" applyFont="1" applyFill="1" applyBorder="1" applyAlignment="1">
      <alignment horizontal="center"/>
    </xf>
    <xf numFmtId="0" fontId="29" fillId="0" borderId="51" xfId="2" applyFont="1" applyFill="1" applyBorder="1" applyAlignment="1">
      <alignment horizontal="center"/>
    </xf>
    <xf numFmtId="0" fontId="29" fillId="28" borderId="54" xfId="2" applyFont="1" applyFill="1" applyBorder="1" applyAlignment="1">
      <alignment horizontal="center"/>
    </xf>
    <xf numFmtId="0" fontId="29" fillId="28" borderId="55" xfId="2" applyFont="1" applyFill="1" applyBorder="1" applyAlignment="1">
      <alignment horizontal="center"/>
    </xf>
    <xf numFmtId="0" fontId="29" fillId="28" borderId="56" xfId="2" applyFont="1" applyFill="1" applyBorder="1" applyAlignment="1">
      <alignment horizontal="center"/>
    </xf>
    <xf numFmtId="0" fontId="29" fillId="28" borderId="63" xfId="2" applyFont="1" applyFill="1" applyBorder="1" applyAlignment="1">
      <alignment horizontal="center"/>
    </xf>
    <xf numFmtId="0" fontId="29" fillId="28" borderId="64" xfId="2" applyFont="1" applyFill="1" applyBorder="1" applyAlignment="1">
      <alignment horizontal="center"/>
    </xf>
    <xf numFmtId="0" fontId="29" fillId="28" borderId="65" xfId="2" applyFont="1" applyFill="1" applyBorder="1" applyAlignment="1">
      <alignment horizontal="center"/>
    </xf>
    <xf numFmtId="0" fontId="29" fillId="0" borderId="72" xfId="2" applyFont="1" applyFill="1" applyBorder="1" applyAlignment="1">
      <alignment horizontal="center"/>
    </xf>
    <xf numFmtId="0" fontId="29" fillId="0" borderId="73" xfId="2" applyFont="1" applyFill="1" applyBorder="1" applyAlignment="1">
      <alignment horizontal="center"/>
    </xf>
    <xf numFmtId="0" fontId="29" fillId="0" borderId="74" xfId="2" applyFont="1" applyFill="1" applyBorder="1" applyAlignment="1">
      <alignment horizontal="center"/>
    </xf>
    <xf numFmtId="0" fontId="29" fillId="0" borderId="81" xfId="2" applyFont="1" applyFill="1" applyBorder="1" applyAlignment="1">
      <alignment horizontal="center"/>
    </xf>
    <xf numFmtId="0" fontId="29" fillId="0" borderId="82" xfId="2" applyFont="1" applyFill="1" applyBorder="1" applyAlignment="1">
      <alignment horizontal="center"/>
    </xf>
    <xf numFmtId="0" fontId="29" fillId="0" borderId="83" xfId="2" applyFont="1" applyFill="1" applyBorder="1" applyAlignment="1">
      <alignment horizontal="center"/>
    </xf>
    <xf numFmtId="0" fontId="29" fillId="0" borderId="47" xfId="2" applyFont="1" applyFill="1" applyBorder="1" applyAlignment="1" applyProtection="1">
      <alignment horizontal="center" vertical="center" wrapText="1" readingOrder="1"/>
      <protection locked="0"/>
    </xf>
    <xf numFmtId="2" fontId="29" fillId="0" borderId="48" xfId="2" applyNumberFormat="1" applyFont="1" applyFill="1" applyBorder="1" applyAlignment="1" applyProtection="1">
      <alignment horizontal="center" vertical="center" wrapText="1"/>
      <protection locked="0"/>
    </xf>
    <xf numFmtId="2" fontId="29" fillId="28" borderId="52" xfId="2" applyNumberFormat="1" applyFont="1" applyFill="1" applyBorder="1" applyAlignment="1" applyProtection="1">
      <alignment horizontal="center" vertical="center" wrapText="1" readingOrder="1"/>
      <protection locked="0"/>
    </xf>
    <xf numFmtId="0" fontId="29" fillId="28" borderId="57" xfId="2" applyFont="1" applyFill="1" applyBorder="1" applyAlignment="1" applyProtection="1">
      <alignment horizontal="center" vertical="center" wrapText="1" readingOrder="1"/>
      <protection locked="0"/>
    </xf>
    <xf numFmtId="4" fontId="29" fillId="28" borderId="58" xfId="2" applyNumberFormat="1" applyFont="1" applyFill="1" applyBorder="1" applyAlignment="1" applyProtection="1">
      <alignment horizontal="center" vertical="center" wrapText="1"/>
      <protection locked="0"/>
    </xf>
    <xf numFmtId="4" fontId="29" fillId="28" borderId="59" xfId="2" applyNumberFormat="1" applyFont="1" applyFill="1" applyBorder="1" applyAlignment="1" applyProtection="1">
      <alignment horizontal="center" vertical="center" wrapText="1" readingOrder="1"/>
      <protection locked="0"/>
    </xf>
    <xf numFmtId="0" fontId="29" fillId="28" borderId="66" xfId="2" applyFont="1" applyFill="1" applyBorder="1" applyAlignment="1" applyProtection="1">
      <alignment horizontal="center" vertical="center" wrapText="1" readingOrder="1"/>
      <protection locked="0"/>
    </xf>
    <xf numFmtId="2" fontId="29" fillId="28" borderId="67" xfId="2" applyNumberFormat="1" applyFont="1" applyFill="1" applyBorder="1" applyAlignment="1" applyProtection="1">
      <alignment horizontal="center" vertical="center" wrapText="1"/>
      <protection locked="0"/>
    </xf>
    <xf numFmtId="2" fontId="29" fillId="28" borderId="67" xfId="2" applyNumberFormat="1" applyFont="1" applyFill="1" applyBorder="1" applyAlignment="1" applyProtection="1">
      <alignment horizontal="center" vertical="center" wrapText="1" readingOrder="1"/>
      <protection locked="0"/>
    </xf>
    <xf numFmtId="0" fontId="29" fillId="0" borderId="75" xfId="2" applyFont="1" applyFill="1" applyBorder="1" applyAlignment="1" applyProtection="1">
      <alignment horizontal="center" vertical="center" wrapText="1" readingOrder="1"/>
      <protection locked="0"/>
    </xf>
    <xf numFmtId="4" fontId="29" fillId="0" borderId="76" xfId="2" applyNumberFormat="1" applyFont="1" applyFill="1" applyBorder="1" applyAlignment="1" applyProtection="1">
      <alignment horizontal="right" vertical="center" wrapText="1"/>
      <protection locked="0"/>
    </xf>
    <xf numFmtId="0" fontId="29" fillId="28" borderId="76" xfId="2" applyFont="1" applyFill="1" applyBorder="1" applyAlignment="1" applyProtection="1">
      <alignment horizontal="center" vertical="center" wrapText="1" readingOrder="1"/>
      <protection locked="0"/>
    </xf>
    <xf numFmtId="0" fontId="29" fillId="0" borderId="84" xfId="2" applyFont="1" applyFill="1" applyBorder="1" applyAlignment="1" applyProtection="1">
      <alignment horizontal="center" vertical="center" wrapText="1" readingOrder="1"/>
      <protection locked="0"/>
    </xf>
    <xf numFmtId="2" fontId="29" fillId="0" borderId="85" xfId="2" applyNumberFormat="1" applyFont="1" applyFill="1" applyBorder="1" applyAlignment="1" applyProtection="1">
      <alignment horizontal="center" vertical="center" wrapText="1"/>
      <protection locked="0"/>
    </xf>
    <xf numFmtId="2" fontId="29" fillId="28" borderId="85" xfId="2" applyNumberFormat="1" applyFont="1" applyFill="1" applyBorder="1" applyAlignment="1" applyProtection="1">
      <alignment horizontal="center" vertical="center" wrapText="1" readingOrder="1"/>
      <protection locked="0"/>
    </xf>
    <xf numFmtId="3" fontId="29" fillId="27" borderId="47" xfId="2" applyNumberFormat="1" applyFont="1" applyFill="1" applyBorder="1"/>
    <xf numFmtId="2" fontId="29" fillId="27" borderId="48" xfId="2" applyNumberFormat="1" applyFont="1" applyFill="1" applyBorder="1"/>
    <xf numFmtId="2" fontId="29" fillId="27" borderId="52" xfId="2" applyNumberFormat="1" applyFont="1" applyFill="1" applyBorder="1"/>
    <xf numFmtId="3" fontId="29" fillId="27" borderId="57" xfId="2" applyNumberFormat="1" applyFont="1" applyFill="1" applyBorder="1" applyAlignment="1" applyProtection="1">
      <alignment horizontal="center" vertical="top" shrinkToFit="1" readingOrder="1"/>
      <protection locked="0"/>
    </xf>
    <xf numFmtId="4" fontId="29" fillId="27" borderId="58" xfId="2" applyNumberFormat="1" applyFont="1" applyFill="1" applyBorder="1" applyAlignment="1" applyProtection="1">
      <alignment horizontal="center" vertical="top" wrapText="1" readingOrder="1"/>
      <protection locked="0"/>
    </xf>
    <xf numFmtId="4" fontId="29" fillId="27" borderId="59" xfId="2" applyNumberFormat="1" applyFont="1" applyFill="1" applyBorder="1" applyAlignment="1" applyProtection="1">
      <alignment horizontal="center" vertical="top" wrapText="1" readingOrder="1"/>
      <protection locked="0"/>
    </xf>
    <xf numFmtId="2" fontId="29" fillId="27" borderId="67" xfId="2" applyNumberFormat="1" applyFont="1" applyFill="1" applyBorder="1" applyAlignment="1" applyProtection="1">
      <alignment horizontal="center" vertical="top" wrapText="1" readingOrder="1"/>
      <protection locked="0"/>
    </xf>
    <xf numFmtId="2" fontId="38" fillId="27" borderId="67" xfId="2" applyNumberFormat="1" applyFont="1" applyFill="1" applyBorder="1"/>
    <xf numFmtId="2" fontId="29" fillId="27" borderId="68" xfId="2" applyNumberFormat="1" applyFont="1" applyFill="1" applyBorder="1"/>
    <xf numFmtId="3" fontId="29" fillId="27" borderId="75" xfId="2" applyNumberFormat="1" applyFont="1" applyFill="1" applyBorder="1" applyAlignment="1" applyProtection="1">
      <alignment vertical="center" shrinkToFit="1" readingOrder="1"/>
      <protection locked="0"/>
    </xf>
    <xf numFmtId="0" fontId="29" fillId="27" borderId="76" xfId="2" applyFont="1" applyFill="1" applyBorder="1"/>
    <xf numFmtId="0" fontId="29" fillId="27" borderId="77" xfId="2" applyFont="1" applyFill="1" applyBorder="1"/>
    <xf numFmtId="0" fontId="29" fillId="27" borderId="85" xfId="2" applyFont="1" applyFill="1" applyBorder="1"/>
    <xf numFmtId="0" fontId="29" fillId="27" borderId="86" xfId="2" applyFont="1" applyFill="1" applyBorder="1"/>
    <xf numFmtId="192" fontId="37" fillId="27" borderId="66" xfId="3" applyNumberFormat="1" applyFont="1" applyFill="1" applyBorder="1" applyAlignment="1" applyProtection="1">
      <alignment horizontal="center" vertical="top" wrapText="1" readingOrder="1"/>
      <protection locked="0"/>
    </xf>
    <xf numFmtId="2" fontId="29" fillId="27" borderId="76" xfId="2" applyNumberFormat="1" applyFont="1" applyFill="1" applyBorder="1"/>
    <xf numFmtId="2" fontId="29" fillId="27" borderId="77" xfId="2" applyNumberFormat="1" applyFont="1" applyFill="1" applyBorder="1"/>
    <xf numFmtId="2" fontId="29" fillId="27" borderId="85" xfId="2" applyNumberFormat="1" applyFont="1" applyFill="1" applyBorder="1"/>
    <xf numFmtId="2" fontId="29" fillId="27" borderId="86" xfId="2" applyNumberFormat="1" applyFont="1" applyFill="1" applyBorder="1"/>
    <xf numFmtId="0" fontId="37" fillId="0" borderId="47" xfId="2" applyFont="1" applyFill="1" applyBorder="1"/>
    <xf numFmtId="2" fontId="37" fillId="0" borderId="48" xfId="2" applyNumberFormat="1" applyFont="1" applyFill="1" applyBorder="1"/>
    <xf numFmtId="2" fontId="37" fillId="5" borderId="52" xfId="2" applyNumberFormat="1" applyFont="1" applyFill="1" applyBorder="1"/>
    <xf numFmtId="187" fontId="37" fillId="0" borderId="57" xfId="2" applyNumberFormat="1" applyFont="1" applyFill="1" applyBorder="1" applyAlignment="1" applyProtection="1">
      <alignment horizontal="center" vertical="top" wrapText="1" readingOrder="1"/>
      <protection locked="0"/>
    </xf>
    <xf numFmtId="4" fontId="29" fillId="0" borderId="58" xfId="2" applyNumberFormat="1" applyFont="1" applyFill="1" applyBorder="1" applyAlignment="1" applyProtection="1">
      <alignment horizontal="center" vertical="top" wrapText="1" readingOrder="1"/>
      <protection locked="0"/>
    </xf>
    <xf numFmtId="4" fontId="37" fillId="5" borderId="59" xfId="2" applyNumberFormat="1" applyFont="1" applyFill="1" applyBorder="1" applyAlignment="1" applyProtection="1">
      <alignment horizontal="center" vertical="top" wrapText="1" readingOrder="1"/>
      <protection locked="0"/>
    </xf>
    <xf numFmtId="187" fontId="37" fillId="0" borderId="66" xfId="2" applyNumberFormat="1" applyFont="1" applyFill="1" applyBorder="1" applyAlignment="1" applyProtection="1">
      <alignment horizontal="center" vertical="top" wrapText="1" readingOrder="1"/>
      <protection locked="0"/>
    </xf>
    <xf numFmtId="2" fontId="29" fillId="0" borderId="67" xfId="2" applyNumberFormat="1" applyFont="1" applyFill="1" applyBorder="1"/>
    <xf numFmtId="2" fontId="29" fillId="4" borderId="67" xfId="2" applyNumberFormat="1" applyFont="1" applyFill="1" applyBorder="1"/>
    <xf numFmtId="2" fontId="29" fillId="0" borderId="68" xfId="2" applyNumberFormat="1" applyFont="1" applyFill="1" applyBorder="1"/>
    <xf numFmtId="2" fontId="29" fillId="5" borderId="76" xfId="2" applyNumberFormat="1" applyFont="1" applyFill="1" applyBorder="1"/>
    <xf numFmtId="2" fontId="29" fillId="0" borderId="77" xfId="2" applyNumberFormat="1" applyFont="1" applyFill="1" applyBorder="1"/>
    <xf numFmtId="187" fontId="37" fillId="0" borderId="84" xfId="1" applyNumberFormat="1" applyFont="1" applyFill="1" applyBorder="1" applyAlignment="1">
      <alignment horizontal="center" vertical="top" wrapText="1" readingOrder="1"/>
    </xf>
    <xf numFmtId="2" fontId="29" fillId="0" borderId="85" xfId="2" applyNumberFormat="1" applyFont="1" applyFill="1" applyBorder="1"/>
    <xf numFmtId="2" fontId="29" fillId="5" borderId="85" xfId="2" applyNumberFormat="1" applyFont="1" applyFill="1" applyBorder="1"/>
    <xf numFmtId="2" fontId="29" fillId="0" borderId="86" xfId="2" applyNumberFormat="1" applyFont="1" applyFill="1" applyBorder="1"/>
    <xf numFmtId="4" fontId="37" fillId="0" borderId="59" xfId="2" applyNumberFormat="1" applyFont="1" applyFill="1" applyBorder="1" applyAlignment="1" applyProtection="1">
      <alignment horizontal="center" vertical="top" wrapText="1" readingOrder="1"/>
      <protection locked="0"/>
    </xf>
    <xf numFmtId="2" fontId="29" fillId="5" borderId="67" xfId="2" applyNumberFormat="1" applyFont="1" applyFill="1" applyBorder="1"/>
    <xf numFmtId="2" fontId="29" fillId="4" borderId="76" xfId="2" applyNumberFormat="1" applyFont="1" applyFill="1" applyBorder="1"/>
    <xf numFmtId="2" fontId="37" fillId="0" borderId="52" xfId="2" applyNumberFormat="1" applyFont="1" applyFill="1" applyBorder="1"/>
    <xf numFmtId="2" fontId="29" fillId="0" borderId="76" xfId="2" applyNumberFormat="1" applyFont="1" applyFill="1" applyBorder="1"/>
    <xf numFmtId="2" fontId="37" fillId="4" borderId="52" xfId="2" applyNumberFormat="1" applyFont="1" applyFill="1" applyBorder="1"/>
    <xf numFmtId="4" fontId="37" fillId="4" borderId="59" xfId="2" applyNumberFormat="1" applyFont="1" applyFill="1" applyBorder="1" applyAlignment="1" applyProtection="1">
      <alignment horizontal="center" vertical="top" wrapText="1" readingOrder="1"/>
      <protection locked="0"/>
    </xf>
    <xf numFmtId="2" fontId="29" fillId="4" borderId="85" xfId="2" applyNumberFormat="1" applyFont="1" applyFill="1" applyBorder="1"/>
    <xf numFmtId="0" fontId="37" fillId="0" borderId="66" xfId="2" applyFont="1" applyFill="1" applyBorder="1"/>
    <xf numFmtId="2" fontId="37" fillId="0" borderId="67" xfId="2" applyNumberFormat="1" applyFont="1" applyFill="1" applyBorder="1"/>
    <xf numFmtId="0" fontId="37" fillId="0" borderId="57" xfId="2" applyNumberFormat="1" applyFont="1" applyFill="1" applyBorder="1" applyAlignment="1" applyProtection="1">
      <alignment horizontal="center" vertical="top" wrapText="1" readingOrder="1"/>
      <protection locked="0"/>
    </xf>
    <xf numFmtId="0" fontId="37" fillId="0" borderId="49" xfId="2" applyFont="1" applyFill="1" applyBorder="1"/>
    <xf numFmtId="2" fontId="37" fillId="0" borderId="50" xfId="2" applyNumberFormat="1" applyFont="1" applyFill="1" applyBorder="1"/>
    <xf numFmtId="2" fontId="37" fillId="0" borderId="53" xfId="2" applyNumberFormat="1" applyFont="1" applyFill="1" applyBorder="1"/>
    <xf numFmtId="187" fontId="37" fillId="0" borderId="60" xfId="2" applyNumberFormat="1" applyFont="1" applyFill="1" applyBorder="1" applyAlignment="1" applyProtection="1">
      <alignment horizontal="center" vertical="top" wrapText="1" readingOrder="1"/>
      <protection locked="0"/>
    </xf>
    <xf numFmtId="4" fontId="29" fillId="0" borderId="61" xfId="2" applyNumberFormat="1" applyFont="1" applyFill="1" applyBorder="1" applyAlignment="1" applyProtection="1">
      <alignment horizontal="center" vertical="top" wrapText="1" readingOrder="1"/>
      <protection locked="0"/>
    </xf>
    <xf numFmtId="4" fontId="37" fillId="0" borderId="62" xfId="2" applyNumberFormat="1" applyFont="1" applyFill="1" applyBorder="1" applyAlignment="1" applyProtection="1">
      <alignment horizontal="center" vertical="top" wrapText="1" readingOrder="1"/>
      <protection locked="0"/>
    </xf>
    <xf numFmtId="187" fontId="37" fillId="0" borderId="69" xfId="2" applyNumberFormat="1" applyFont="1" applyFill="1" applyBorder="1" applyAlignment="1" applyProtection="1">
      <alignment horizontal="center" vertical="top" wrapText="1" readingOrder="1"/>
      <protection locked="0"/>
    </xf>
    <xf numFmtId="2" fontId="29" fillId="0" borderId="70" xfId="2" applyNumberFormat="1" applyFont="1" applyFill="1" applyBorder="1"/>
    <xf numFmtId="2" fontId="29" fillId="0" borderId="71" xfId="2" applyNumberFormat="1" applyFont="1" applyFill="1" applyBorder="1"/>
    <xf numFmtId="2" fontId="29" fillId="0" borderId="79" xfId="2" applyNumberFormat="1" applyFont="1" applyFill="1" applyBorder="1"/>
    <xf numFmtId="2" fontId="29" fillId="0" borderId="80" xfId="2" applyNumberFormat="1" applyFont="1" applyFill="1" applyBorder="1"/>
    <xf numFmtId="187" fontId="37" fillId="0" borderId="87" xfId="1" applyNumberFormat="1" applyFont="1" applyFill="1" applyBorder="1" applyAlignment="1">
      <alignment horizontal="center" vertical="top" wrapText="1" readingOrder="1"/>
    </xf>
    <xf numFmtId="2" fontId="29" fillId="0" borderId="88" xfId="2" applyNumberFormat="1" applyFont="1" applyFill="1" applyBorder="1"/>
    <xf numFmtId="2" fontId="29" fillId="0" borderId="89" xfId="2" applyNumberFormat="1" applyFont="1" applyFill="1" applyBorder="1"/>
    <xf numFmtId="0" fontId="36" fillId="0" borderId="0" xfId="2" applyFont="1" applyFill="1"/>
    <xf numFmtId="2" fontId="36" fillId="0" borderId="0" xfId="2" applyNumberFormat="1" applyFont="1" applyFill="1"/>
    <xf numFmtId="2" fontId="36" fillId="28" borderId="0" xfId="2" applyNumberFormat="1" applyFont="1" applyFill="1"/>
    <xf numFmtId="0" fontId="36" fillId="28" borderId="0" xfId="2" applyFont="1" applyFill="1" applyAlignment="1">
      <alignment horizontal="center"/>
    </xf>
    <xf numFmtId="4" fontId="36" fillId="28" borderId="0" xfId="2" applyNumberFormat="1" applyFont="1" applyFill="1" applyAlignment="1">
      <alignment horizontal="center"/>
    </xf>
    <xf numFmtId="4" fontId="37" fillId="28" borderId="0" xfId="2" applyNumberFormat="1" applyFont="1" applyFill="1" applyAlignment="1">
      <alignment horizontal="center"/>
    </xf>
    <xf numFmtId="0" fontId="37" fillId="28" borderId="0" xfId="2" applyFont="1" applyFill="1"/>
    <xf numFmtId="2" fontId="39" fillId="28" borderId="0" xfId="2" applyNumberFormat="1" applyFont="1" applyFill="1"/>
    <xf numFmtId="2" fontId="29" fillId="28" borderId="0" xfId="2" applyNumberFormat="1" applyFont="1" applyFill="1"/>
    <xf numFmtId="2" fontId="37" fillId="28" borderId="0" xfId="2" applyNumberFormat="1" applyFont="1" applyFill="1"/>
    <xf numFmtId="0" fontId="37" fillId="0" borderId="0" xfId="2" applyFont="1" applyFill="1"/>
    <xf numFmtId="0" fontId="39" fillId="0" borderId="0" xfId="2" applyFont="1" applyFill="1" applyAlignment="1">
      <alignment horizontal="right"/>
    </xf>
    <xf numFmtId="0" fontId="39" fillId="28" borderId="0" xfId="2" applyFont="1" applyFill="1"/>
    <xf numFmtId="2" fontId="29" fillId="27" borderId="76" xfId="2" applyNumberFormat="1" applyFont="1" applyFill="1" applyBorder="1" applyAlignment="1">
      <alignment horizontal="right"/>
    </xf>
    <xf numFmtId="2" fontId="37" fillId="0" borderId="76" xfId="2" applyNumberFormat="1" applyFont="1" applyFill="1" applyBorder="1" applyAlignment="1">
      <alignment horizontal="right"/>
    </xf>
    <xf numFmtId="2" fontId="37" fillId="0" borderId="79" xfId="2" applyNumberFormat="1" applyFont="1" applyFill="1" applyBorder="1" applyAlignment="1">
      <alignment horizontal="right"/>
    </xf>
    <xf numFmtId="0" fontId="37" fillId="0" borderId="75" xfId="2" applyFont="1" applyFill="1" applyBorder="1" applyAlignment="1">
      <alignment horizontal="center"/>
    </xf>
    <xf numFmtId="0" fontId="37" fillId="0" borderId="78" xfId="2" applyFont="1" applyFill="1" applyBorder="1" applyAlignment="1">
      <alignment horizontal="center"/>
    </xf>
    <xf numFmtId="0" fontId="5" fillId="30" borderId="0" xfId="2" applyFont="1" applyFill="1"/>
    <xf numFmtId="2" fontId="5" fillId="30" borderId="0" xfId="2" applyNumberFormat="1" applyFont="1" applyFill="1"/>
    <xf numFmtId="0" fontId="5" fillId="30" borderId="0" xfId="2" applyFont="1" applyFill="1" applyAlignment="1">
      <alignment horizontal="center"/>
    </xf>
    <xf numFmtId="4" fontId="5" fillId="30" borderId="0" xfId="2" applyNumberFormat="1" applyFont="1" applyFill="1" applyAlignment="1">
      <alignment horizontal="center"/>
    </xf>
    <xf numFmtId="4" fontId="40" fillId="30" borderId="0" xfId="2" applyNumberFormat="1" applyFont="1" applyFill="1" applyAlignment="1">
      <alignment horizontal="center"/>
    </xf>
    <xf numFmtId="0" fontId="40" fillId="30" borderId="0" xfId="2" applyFont="1" applyFill="1"/>
    <xf numFmtId="2" fontId="41" fillId="30" borderId="0" xfId="2" applyNumberFormat="1" applyFont="1" applyFill="1"/>
    <xf numFmtId="2" fontId="8" fillId="30" borderId="0" xfId="2" applyNumberFormat="1" applyFont="1" applyFill="1"/>
    <xf numFmtId="2" fontId="40" fillId="30" borderId="0" xfId="2" applyNumberFormat="1" applyFont="1" applyFill="1"/>
    <xf numFmtId="0" fontId="33" fillId="2" borderId="90" xfId="1" applyNumberFormat="1" applyFont="1" applyFill="1" applyBorder="1" applyAlignment="1">
      <alignment vertical="top" wrapText="1"/>
    </xf>
    <xf numFmtId="0" fontId="16" fillId="8" borderId="26" xfId="1" applyNumberFormat="1" applyFont="1" applyFill="1" applyBorder="1" applyAlignment="1">
      <alignment horizontal="center" vertical="top" wrapText="1"/>
    </xf>
    <xf numFmtId="0" fontId="36" fillId="0" borderId="18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6" fillId="0" borderId="25" xfId="0" applyFont="1" applyFill="1" applyBorder="1" applyAlignment="1">
      <alignment horizontal="center"/>
    </xf>
    <xf numFmtId="0" fontId="29" fillId="0" borderId="0" xfId="2" applyFont="1"/>
    <xf numFmtId="0" fontId="37" fillId="17" borderId="9" xfId="2" applyFont="1" applyFill="1" applyBorder="1" applyAlignment="1" applyProtection="1">
      <alignment horizontal="center" vertical="center" wrapText="1" readingOrder="1"/>
      <protection locked="0"/>
    </xf>
    <xf numFmtId="0" fontId="37" fillId="17" borderId="26" xfId="2" applyFont="1" applyFill="1" applyBorder="1" applyAlignment="1" applyProtection="1">
      <alignment horizontal="center" vertical="center" wrapText="1" readingOrder="1"/>
      <protection locked="0"/>
    </xf>
    <xf numFmtId="0" fontId="29" fillId="17" borderId="27" xfId="2" applyFont="1" applyFill="1" applyBorder="1" applyAlignment="1" applyProtection="1">
      <alignment horizontal="center" vertical="center" wrapText="1" readingOrder="1"/>
      <protection locked="0"/>
    </xf>
    <xf numFmtId="0" fontId="37" fillId="18" borderId="9" xfId="2" applyFont="1" applyFill="1" applyBorder="1" applyAlignment="1" applyProtection="1">
      <alignment horizontal="center" vertical="center" wrapText="1" readingOrder="1"/>
      <protection locked="0"/>
    </xf>
    <xf numFmtId="0" fontId="37" fillId="18" borderId="26" xfId="2" applyFont="1" applyFill="1" applyBorder="1" applyAlignment="1" applyProtection="1">
      <alignment horizontal="center" vertical="center" wrapText="1" readingOrder="1"/>
      <protection locked="0"/>
    </xf>
    <xf numFmtId="0" fontId="29" fillId="18" borderId="27" xfId="2" applyFont="1" applyFill="1" applyBorder="1" applyAlignment="1" applyProtection="1">
      <alignment horizontal="center" vertical="center" wrapText="1" readingOrder="1"/>
      <protection locked="0"/>
    </xf>
    <xf numFmtId="0" fontId="37" fillId="19" borderId="9" xfId="2" applyFont="1" applyFill="1" applyBorder="1" applyAlignment="1" applyProtection="1">
      <alignment horizontal="center" vertical="center" wrapText="1" readingOrder="1"/>
      <protection locked="0"/>
    </xf>
    <xf numFmtId="0" fontId="37" fillId="19" borderId="26" xfId="2" applyFont="1" applyFill="1" applyBorder="1" applyAlignment="1" applyProtection="1">
      <alignment horizontal="center" vertical="center" wrapText="1" readingOrder="1"/>
      <protection locked="0"/>
    </xf>
    <xf numFmtId="0" fontId="29" fillId="19" borderId="27" xfId="2" applyFont="1" applyFill="1" applyBorder="1" applyAlignment="1" applyProtection="1">
      <alignment horizontal="center" vertical="center" wrapText="1" readingOrder="1"/>
      <protection locked="0"/>
    </xf>
    <xf numFmtId="0" fontId="37" fillId="20" borderId="9" xfId="2" applyFont="1" applyFill="1" applyBorder="1" applyAlignment="1" applyProtection="1">
      <alignment horizontal="center" vertical="center" wrapText="1" readingOrder="1"/>
      <protection locked="0"/>
    </xf>
    <xf numFmtId="0" fontId="37" fillId="20" borderId="26" xfId="2" applyFont="1" applyFill="1" applyBorder="1" applyAlignment="1" applyProtection="1">
      <alignment horizontal="center" vertical="center" wrapText="1" readingOrder="1"/>
      <protection locked="0"/>
    </xf>
    <xf numFmtId="0" fontId="29" fillId="20" borderId="27" xfId="2" applyFont="1" applyFill="1" applyBorder="1" applyAlignment="1" applyProtection="1">
      <alignment horizontal="center" vertical="center" wrapText="1" readingOrder="1"/>
      <protection locked="0"/>
    </xf>
    <xf numFmtId="0" fontId="29" fillId="21" borderId="9" xfId="2" applyFont="1" applyFill="1" applyBorder="1" applyAlignment="1" applyProtection="1">
      <alignment horizontal="center" vertical="center" wrapText="1" readingOrder="1"/>
      <protection locked="0"/>
    </xf>
    <xf numFmtId="0" fontId="29" fillId="21" borderId="26" xfId="2" applyFont="1" applyFill="1" applyBorder="1" applyAlignment="1" applyProtection="1">
      <alignment horizontal="center" vertical="center" wrapText="1" readingOrder="1"/>
      <protection locked="0"/>
    </xf>
    <xf numFmtId="0" fontId="29" fillId="21" borderId="27" xfId="2" applyFont="1" applyFill="1" applyBorder="1" applyAlignment="1" applyProtection="1">
      <alignment horizontal="center" vertical="center" wrapText="1" readingOrder="1"/>
      <protection locked="0"/>
    </xf>
    <xf numFmtId="0" fontId="29" fillId="0" borderId="8" xfId="2" applyFont="1" applyBorder="1" applyAlignment="1">
      <alignment horizontal="center" vertical="center" wrapText="1"/>
    </xf>
    <xf numFmtId="0" fontId="29" fillId="17" borderId="18" xfId="2" applyFont="1" applyFill="1" applyBorder="1" applyAlignment="1" applyProtection="1">
      <alignment horizontal="center" vertical="center" wrapText="1" readingOrder="1"/>
      <protection locked="0"/>
    </xf>
    <xf numFmtId="0" fontId="29" fillId="18" borderId="18" xfId="2" applyFont="1" applyFill="1" applyBorder="1" applyAlignment="1" applyProtection="1">
      <alignment horizontal="center" vertical="center" wrapText="1" readingOrder="1"/>
      <protection locked="0"/>
    </xf>
    <xf numFmtId="0" fontId="29" fillId="19" borderId="18" xfId="2" applyFont="1" applyFill="1" applyBorder="1" applyAlignment="1" applyProtection="1">
      <alignment horizontal="center" vertical="center" wrapText="1" readingOrder="1"/>
      <protection locked="0"/>
    </xf>
    <xf numFmtId="0" fontId="29" fillId="20" borderId="18" xfId="2" applyFont="1" applyFill="1" applyBorder="1" applyAlignment="1" applyProtection="1">
      <alignment horizontal="center" vertical="center" wrapText="1" readingOrder="1"/>
      <protection locked="0"/>
    </xf>
    <xf numFmtId="0" fontId="29" fillId="21" borderId="18" xfId="2" applyFont="1" applyFill="1" applyBorder="1" applyAlignment="1" applyProtection="1">
      <alignment horizontal="center" vertical="center" wrapText="1" readingOrder="1"/>
      <protection locked="0"/>
    </xf>
    <xf numFmtId="0" fontId="29" fillId="21" borderId="19" xfId="2" applyFont="1" applyFill="1" applyBorder="1" applyAlignment="1" applyProtection="1">
      <alignment horizontal="center" vertical="center" wrapText="1" readingOrder="1"/>
      <protection locked="0"/>
    </xf>
    <xf numFmtId="2" fontId="29" fillId="5" borderId="33" xfId="2" applyNumberFormat="1" applyFont="1" applyFill="1" applyBorder="1" applyAlignment="1">
      <alignment horizontal="center"/>
    </xf>
    <xf numFmtId="2" fontId="29" fillId="5" borderId="34" xfId="2" applyNumberFormat="1" applyFont="1" applyFill="1" applyBorder="1" applyAlignment="1">
      <alignment horizontal="center"/>
    </xf>
    <xf numFmtId="2" fontId="29" fillId="4" borderId="35" xfId="2" applyNumberFormat="1" applyFont="1" applyFill="1" applyBorder="1" applyAlignment="1">
      <alignment horizontal="center"/>
    </xf>
    <xf numFmtId="2" fontId="29" fillId="4" borderId="36" xfId="2" applyNumberFormat="1" applyFont="1" applyFill="1" applyBorder="1" applyAlignment="1">
      <alignment horizontal="center"/>
    </xf>
    <xf numFmtId="2" fontId="37" fillId="22" borderId="35" xfId="2" applyNumberFormat="1" applyFont="1" applyFill="1" applyBorder="1"/>
    <xf numFmtId="2" fontId="29" fillId="22" borderId="35" xfId="2" applyNumberFormat="1" applyFont="1" applyFill="1" applyBorder="1"/>
    <xf numFmtId="2" fontId="37" fillId="7" borderId="35" xfId="2" applyNumberFormat="1" applyFont="1" applyFill="1" applyBorder="1"/>
    <xf numFmtId="2" fontId="29" fillId="7" borderId="35" xfId="2" applyNumberFormat="1" applyFont="1" applyFill="1" applyBorder="1"/>
    <xf numFmtId="2" fontId="37" fillId="23" borderId="35" xfId="2" applyNumberFormat="1" applyFont="1" applyFill="1" applyBorder="1"/>
    <xf numFmtId="2" fontId="29" fillId="23" borderId="35" xfId="2" applyNumberFormat="1" applyFont="1" applyFill="1" applyBorder="1"/>
    <xf numFmtId="2" fontId="37" fillId="24" borderId="35" xfId="2" applyNumberFormat="1" applyFont="1" applyFill="1" applyBorder="1"/>
    <xf numFmtId="2" fontId="29" fillId="24" borderId="35" xfId="2" applyNumberFormat="1" applyFont="1" applyFill="1" applyBorder="1"/>
    <xf numFmtId="2" fontId="29" fillId="25" borderId="35" xfId="2" applyNumberFormat="1" applyFont="1" applyFill="1" applyBorder="1"/>
    <xf numFmtId="2" fontId="42" fillId="0" borderId="33" xfId="2" applyNumberFormat="1" applyFont="1" applyBorder="1" applyAlignment="1">
      <alignment horizontal="center" vertical="center"/>
    </xf>
    <xf numFmtId="2" fontId="42" fillId="0" borderId="35" xfId="2" applyNumberFormat="1" applyFont="1" applyBorder="1" applyAlignment="1">
      <alignment horizontal="center" vertical="center"/>
    </xf>
    <xf numFmtId="2" fontId="37" fillId="0" borderId="0" xfId="2" applyNumberFormat="1" applyFont="1"/>
    <xf numFmtId="0" fontId="37" fillId="0" borderId="0" xfId="2" applyFont="1"/>
  </cellXfs>
  <cellStyles count="4">
    <cellStyle name="จุลภาค 2" xfId="3" xr:uid="{E1875EA3-D000-0B4F-9FFF-3F6C33E34EBE}"/>
    <cellStyle name="ปกติ" xfId="0" builtinId="0"/>
    <cellStyle name="ปกติ 2" xfId="2" xr:uid="{25E8D03A-9691-5F44-B1CA-AF2C85B691FF}"/>
    <cellStyle name="Normal" xfId="1" xr:uid="{BD14F501-10BA-4146-8816-6415C8AA2376}"/>
  </cellStyles>
  <dxfs count="0"/>
  <tableStyles count="0" defaultTableStyle="TableStyleMedium2" defaultPivotStyle="PivotStyleLight16"/>
  <colors>
    <mruColors>
      <color rgb="FFFFD579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E5D04-FBE0-0540-8E7B-6A117C22E5AF}">
  <dimension ref="A1:L244"/>
  <sheetViews>
    <sheetView showGridLines="0" zoomScale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3" sqref="G3:J4"/>
    </sheetView>
  </sheetViews>
  <sheetFormatPr baseColWidth="10" defaultColWidth="8.83203125" defaultRowHeight="14" x14ac:dyDescent="0.15"/>
  <cols>
    <col min="1" max="1" width="5.1640625" style="1" customWidth="1"/>
    <col min="2" max="2" width="11.33203125" style="1" customWidth="1"/>
    <col min="3" max="4" width="11.1640625" style="89" customWidth="1"/>
    <col min="5" max="5" width="10.33203125" style="1" customWidth="1"/>
    <col min="6" max="6" width="6.5" style="1" customWidth="1"/>
    <col min="7" max="11" width="6.83203125" style="43" customWidth="1"/>
    <col min="12" max="12" width="6.83203125" style="1" customWidth="1"/>
    <col min="13" max="16384" width="8.83203125" style="1"/>
  </cols>
  <sheetData>
    <row r="1" spans="1:12" ht="24" x14ac:dyDescent="0.4">
      <c r="B1" s="152" t="s">
        <v>302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1:12" ht="24" x14ac:dyDescent="0.4">
      <c r="B2" s="153" t="s">
        <v>303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2" ht="24" customHeight="1" x14ac:dyDescent="0.15">
      <c r="A3" s="73" t="s">
        <v>304</v>
      </c>
      <c r="B3" s="154" t="s">
        <v>0</v>
      </c>
      <c r="C3" s="156" t="s">
        <v>1</v>
      </c>
      <c r="D3" s="158" t="s">
        <v>2</v>
      </c>
      <c r="E3" s="160" t="s">
        <v>3</v>
      </c>
      <c r="F3" s="162" t="s">
        <v>9</v>
      </c>
      <c r="G3" s="166" t="s">
        <v>315</v>
      </c>
      <c r="H3" s="167"/>
      <c r="I3" s="167"/>
      <c r="J3" s="154"/>
      <c r="K3" s="164" t="s">
        <v>8</v>
      </c>
      <c r="L3" s="149" t="s">
        <v>316</v>
      </c>
    </row>
    <row r="4" spans="1:12" ht="28" customHeight="1" x14ac:dyDescent="0.15">
      <c r="A4" s="74" t="s">
        <v>305</v>
      </c>
      <c r="B4" s="155"/>
      <c r="C4" s="157"/>
      <c r="D4" s="159"/>
      <c r="E4" s="161"/>
      <c r="F4" s="163"/>
      <c r="G4" s="87" t="s">
        <v>4</v>
      </c>
      <c r="H4" s="91" t="s">
        <v>5</v>
      </c>
      <c r="I4" s="91" t="s">
        <v>6</v>
      </c>
      <c r="J4" s="91" t="s">
        <v>7</v>
      </c>
      <c r="K4" s="165"/>
      <c r="L4" s="149"/>
    </row>
    <row r="5" spans="1:12" s="6" customFormat="1" ht="28" customHeight="1" x14ac:dyDescent="0.45">
      <c r="A5" s="74" t="s">
        <v>306</v>
      </c>
      <c r="B5" s="150" t="s">
        <v>16</v>
      </c>
      <c r="C5" s="150"/>
      <c r="D5" s="150"/>
      <c r="E5" s="150"/>
      <c r="F5" s="80">
        <v>2800</v>
      </c>
      <c r="G5" s="81">
        <v>47.11</v>
      </c>
      <c r="H5" s="81">
        <v>31.4</v>
      </c>
      <c r="I5" s="81">
        <v>33.97</v>
      </c>
      <c r="J5" s="82">
        <v>29.37</v>
      </c>
      <c r="K5" s="83">
        <v>35.462499999999999</v>
      </c>
      <c r="L5" s="149"/>
    </row>
    <row r="6" spans="1:12" s="6" customFormat="1" ht="28" customHeight="1" x14ac:dyDescent="0.45">
      <c r="A6" s="61"/>
      <c r="B6" s="151" t="s">
        <v>17</v>
      </c>
      <c r="C6" s="151"/>
      <c r="D6" s="151"/>
      <c r="E6" s="151"/>
      <c r="F6" s="79">
        <v>692721</v>
      </c>
      <c r="G6" s="84">
        <v>49.07</v>
      </c>
      <c r="H6" s="84">
        <v>32.9</v>
      </c>
      <c r="I6" s="84">
        <v>35.549999999999997</v>
      </c>
      <c r="J6" s="85">
        <v>34.42</v>
      </c>
      <c r="K6" s="86">
        <v>37.984999999999999</v>
      </c>
      <c r="L6" s="149"/>
    </row>
    <row r="7" spans="1:12" s="13" customFormat="1" ht="22" customHeight="1" x14ac:dyDescent="0.4">
      <c r="A7" s="58">
        <v>1</v>
      </c>
      <c r="B7" s="44">
        <v>1049010242</v>
      </c>
      <c r="C7" s="88" t="s">
        <v>107</v>
      </c>
      <c r="D7" s="90" t="s">
        <v>108</v>
      </c>
      <c r="E7" s="45" t="s">
        <v>109</v>
      </c>
      <c r="F7" s="46">
        <v>4</v>
      </c>
      <c r="G7" s="47">
        <v>66.5625</v>
      </c>
      <c r="H7" s="48">
        <v>58.75</v>
      </c>
      <c r="I7" s="48">
        <v>58.6875</v>
      </c>
      <c r="J7" s="48">
        <v>46.875</v>
      </c>
      <c r="K7" s="78">
        <f t="shared" ref="K7:K70" si="0">AVERAGE(G7,H7,I7,J7)</f>
        <v>57.71875</v>
      </c>
      <c r="L7" s="108">
        <f>K7-K6</f>
        <v>19.733750000000001</v>
      </c>
    </row>
    <row r="8" spans="1:12" s="13" customFormat="1" ht="22" customHeight="1" x14ac:dyDescent="0.4">
      <c r="A8" s="58">
        <v>2</v>
      </c>
      <c r="B8" s="44">
        <v>1049010234</v>
      </c>
      <c r="C8" s="88" t="s">
        <v>107</v>
      </c>
      <c r="D8" s="90" t="s">
        <v>110</v>
      </c>
      <c r="E8" s="45" t="s">
        <v>109</v>
      </c>
      <c r="F8" s="46">
        <v>11</v>
      </c>
      <c r="G8" s="47">
        <v>66.204544999999996</v>
      </c>
      <c r="H8" s="48">
        <v>52.272727000000003</v>
      </c>
      <c r="I8" s="48">
        <v>51.75</v>
      </c>
      <c r="J8" s="48">
        <v>40.909089999999999</v>
      </c>
      <c r="K8" s="78">
        <f t="shared" si="0"/>
        <v>52.784090499999998</v>
      </c>
      <c r="L8" s="75">
        <f>K8-K6</f>
        <v>14.799090499999998</v>
      </c>
    </row>
    <row r="9" spans="1:12" s="13" customFormat="1" ht="22" customHeight="1" x14ac:dyDescent="0.4">
      <c r="A9" s="58">
        <v>3</v>
      </c>
      <c r="B9" s="44">
        <v>1049010189</v>
      </c>
      <c r="C9" s="88" t="s">
        <v>36</v>
      </c>
      <c r="D9" s="90" t="s">
        <v>37</v>
      </c>
      <c r="E9" s="45" t="s">
        <v>38</v>
      </c>
      <c r="F9" s="46">
        <v>6</v>
      </c>
      <c r="G9" s="47">
        <v>63</v>
      </c>
      <c r="H9" s="48">
        <v>56.666665999999999</v>
      </c>
      <c r="I9" s="48">
        <v>43.791665999999999</v>
      </c>
      <c r="J9" s="48">
        <v>45</v>
      </c>
      <c r="K9" s="78">
        <f t="shared" si="0"/>
        <v>52.114582999999996</v>
      </c>
      <c r="L9" s="75">
        <f t="shared" ref="L9:L72" si="1">K9-37.99</f>
        <v>14.124582999999994</v>
      </c>
    </row>
    <row r="10" spans="1:12" s="13" customFormat="1" ht="22" customHeight="1" x14ac:dyDescent="0.4">
      <c r="A10" s="58">
        <v>4</v>
      </c>
      <c r="B10" s="44">
        <v>1049010229</v>
      </c>
      <c r="C10" s="88" t="s">
        <v>246</v>
      </c>
      <c r="D10" s="90" t="s">
        <v>247</v>
      </c>
      <c r="E10" s="45" t="s">
        <v>109</v>
      </c>
      <c r="F10" s="46">
        <v>12</v>
      </c>
      <c r="G10" s="47">
        <v>61.583333000000003</v>
      </c>
      <c r="H10" s="48">
        <v>45</v>
      </c>
      <c r="I10" s="48">
        <v>46.270833000000003</v>
      </c>
      <c r="J10" s="48">
        <v>46.041665999999999</v>
      </c>
      <c r="K10" s="78">
        <f t="shared" si="0"/>
        <v>49.723958000000003</v>
      </c>
      <c r="L10" s="75">
        <f t="shared" si="1"/>
        <v>11.733958000000001</v>
      </c>
    </row>
    <row r="11" spans="1:12" s="13" customFormat="1" ht="22" customHeight="1" x14ac:dyDescent="0.4">
      <c r="A11" s="58">
        <v>5</v>
      </c>
      <c r="B11" s="44">
        <v>1049010120</v>
      </c>
      <c r="C11" s="88" t="s">
        <v>155</v>
      </c>
      <c r="D11" s="90" t="s">
        <v>156</v>
      </c>
      <c r="E11" s="45" t="s">
        <v>155</v>
      </c>
      <c r="F11" s="46">
        <v>4</v>
      </c>
      <c r="G11" s="47">
        <v>64.875</v>
      </c>
      <c r="H11" s="48">
        <v>50</v>
      </c>
      <c r="I11" s="48">
        <v>41.25</v>
      </c>
      <c r="J11" s="48">
        <v>40.625</v>
      </c>
      <c r="K11" s="78">
        <f t="shared" si="0"/>
        <v>49.1875</v>
      </c>
      <c r="L11" s="75">
        <f t="shared" si="1"/>
        <v>11.197499999999998</v>
      </c>
    </row>
    <row r="12" spans="1:12" s="13" customFormat="1" ht="22" customHeight="1" x14ac:dyDescent="0.4">
      <c r="A12" s="58">
        <v>6</v>
      </c>
      <c r="B12" s="44">
        <v>1049010231</v>
      </c>
      <c r="C12" s="88" t="s">
        <v>246</v>
      </c>
      <c r="D12" s="90" t="s">
        <v>248</v>
      </c>
      <c r="E12" s="45" t="s">
        <v>109</v>
      </c>
      <c r="F12" s="46">
        <v>4</v>
      </c>
      <c r="G12" s="47">
        <v>53.8125</v>
      </c>
      <c r="H12" s="48">
        <v>58.75</v>
      </c>
      <c r="I12" s="48">
        <v>52.625</v>
      </c>
      <c r="J12" s="51">
        <v>31.25</v>
      </c>
      <c r="K12" s="78">
        <f t="shared" si="0"/>
        <v>49.109375</v>
      </c>
      <c r="L12" s="75">
        <f t="shared" si="1"/>
        <v>11.119374999999998</v>
      </c>
    </row>
    <row r="13" spans="1:12" s="13" customFormat="1" ht="22" customHeight="1" x14ac:dyDescent="0.4">
      <c r="A13" s="58">
        <v>7</v>
      </c>
      <c r="B13" s="44">
        <v>1049010074</v>
      </c>
      <c r="C13" s="88" t="s">
        <v>18</v>
      </c>
      <c r="D13" s="90" t="s">
        <v>19</v>
      </c>
      <c r="E13" s="45" t="s">
        <v>20</v>
      </c>
      <c r="F13" s="46">
        <v>1</v>
      </c>
      <c r="G13" s="47">
        <v>70</v>
      </c>
      <c r="H13" s="48">
        <v>50</v>
      </c>
      <c r="I13" s="48">
        <v>47.75</v>
      </c>
      <c r="J13" s="49">
        <v>25</v>
      </c>
      <c r="K13" s="78">
        <f t="shared" si="0"/>
        <v>48.1875</v>
      </c>
      <c r="L13" s="75">
        <f t="shared" si="1"/>
        <v>10.197499999999998</v>
      </c>
    </row>
    <row r="14" spans="1:12" s="13" customFormat="1" ht="22" customHeight="1" x14ac:dyDescent="0.4">
      <c r="A14" s="58">
        <v>8</v>
      </c>
      <c r="B14" s="44">
        <v>1049010113</v>
      </c>
      <c r="C14" s="88" t="s">
        <v>186</v>
      </c>
      <c r="D14" s="90" t="s">
        <v>187</v>
      </c>
      <c r="E14" s="45" t="s">
        <v>77</v>
      </c>
      <c r="F14" s="46">
        <v>12</v>
      </c>
      <c r="G14" s="47">
        <v>53.3125</v>
      </c>
      <c r="H14" s="48">
        <v>55.833333000000003</v>
      </c>
      <c r="I14" s="48">
        <v>47.75</v>
      </c>
      <c r="J14" s="48">
        <v>35</v>
      </c>
      <c r="K14" s="78">
        <f t="shared" si="0"/>
        <v>47.973958250000003</v>
      </c>
      <c r="L14" s="75">
        <f t="shared" si="1"/>
        <v>9.9839582500000006</v>
      </c>
    </row>
    <row r="15" spans="1:12" s="13" customFormat="1" ht="22" customHeight="1" x14ac:dyDescent="0.4">
      <c r="A15" s="58">
        <v>9</v>
      </c>
      <c r="B15" s="44">
        <v>1049010103</v>
      </c>
      <c r="C15" s="88" t="s">
        <v>75</v>
      </c>
      <c r="D15" s="90" t="s">
        <v>76</v>
      </c>
      <c r="E15" s="45" t="s">
        <v>77</v>
      </c>
      <c r="F15" s="46">
        <v>6</v>
      </c>
      <c r="G15" s="47">
        <v>67.041666000000006</v>
      </c>
      <c r="H15" s="51">
        <v>32.5</v>
      </c>
      <c r="I15" s="48">
        <v>49.375</v>
      </c>
      <c r="J15" s="48">
        <v>41.666665999999999</v>
      </c>
      <c r="K15" s="78">
        <f t="shared" si="0"/>
        <v>47.645833000000003</v>
      </c>
      <c r="L15" s="75">
        <f t="shared" si="1"/>
        <v>9.6558330000000012</v>
      </c>
    </row>
    <row r="16" spans="1:12" s="13" customFormat="1" ht="22" customHeight="1" x14ac:dyDescent="0.4">
      <c r="A16" s="58">
        <v>10</v>
      </c>
      <c r="B16" s="44">
        <v>1049010182</v>
      </c>
      <c r="C16" s="88" t="s">
        <v>36</v>
      </c>
      <c r="D16" s="90" t="s">
        <v>39</v>
      </c>
      <c r="E16" s="45" t="s">
        <v>38</v>
      </c>
      <c r="F16" s="46">
        <v>2</v>
      </c>
      <c r="G16" s="47">
        <v>68.75</v>
      </c>
      <c r="H16" s="49">
        <v>27.5</v>
      </c>
      <c r="I16" s="48">
        <v>36.625</v>
      </c>
      <c r="J16" s="48">
        <v>53.75</v>
      </c>
      <c r="K16" s="78">
        <f t="shared" si="0"/>
        <v>46.65625</v>
      </c>
      <c r="L16" s="75">
        <f t="shared" si="1"/>
        <v>8.666249999999998</v>
      </c>
    </row>
    <row r="17" spans="1:12" s="13" customFormat="1" ht="22" customHeight="1" x14ac:dyDescent="0.4">
      <c r="A17" s="58">
        <v>11</v>
      </c>
      <c r="B17" s="44">
        <v>1049010126</v>
      </c>
      <c r="C17" s="88" t="s">
        <v>198</v>
      </c>
      <c r="D17" s="90" t="s">
        <v>199</v>
      </c>
      <c r="E17" s="45" t="s">
        <v>155</v>
      </c>
      <c r="F17" s="46">
        <v>9</v>
      </c>
      <c r="G17" s="47">
        <v>62.277777</v>
      </c>
      <c r="H17" s="48">
        <v>40.555554999999998</v>
      </c>
      <c r="I17" s="48">
        <v>43.611111000000001</v>
      </c>
      <c r="J17" s="48">
        <v>36.388888000000001</v>
      </c>
      <c r="K17" s="78">
        <f t="shared" si="0"/>
        <v>45.708332750000004</v>
      </c>
      <c r="L17" s="75">
        <f t="shared" si="1"/>
        <v>7.7183327500000019</v>
      </c>
    </row>
    <row r="18" spans="1:12" s="13" customFormat="1" ht="22" customHeight="1" x14ac:dyDescent="0.4">
      <c r="A18" s="58">
        <v>12</v>
      </c>
      <c r="B18" s="44">
        <v>1049010227</v>
      </c>
      <c r="C18" s="88" t="s">
        <v>285</v>
      </c>
      <c r="D18" s="90" t="s">
        <v>286</v>
      </c>
      <c r="E18" s="45" t="s">
        <v>285</v>
      </c>
      <c r="F18" s="46">
        <v>9</v>
      </c>
      <c r="G18" s="47">
        <v>55.944443999999997</v>
      </c>
      <c r="H18" s="48">
        <v>47.222222000000002</v>
      </c>
      <c r="I18" s="48">
        <v>40.694443999999997</v>
      </c>
      <c r="J18" s="48">
        <v>38.333333000000003</v>
      </c>
      <c r="K18" s="78">
        <f t="shared" si="0"/>
        <v>45.548610750000002</v>
      </c>
      <c r="L18" s="75">
        <f t="shared" si="1"/>
        <v>7.5586107499999997</v>
      </c>
    </row>
    <row r="19" spans="1:12" s="13" customFormat="1" ht="22" customHeight="1" x14ac:dyDescent="0.4">
      <c r="A19" s="58">
        <v>13</v>
      </c>
      <c r="B19" s="44">
        <v>1049010195</v>
      </c>
      <c r="C19" s="88" t="s">
        <v>61</v>
      </c>
      <c r="D19" s="90" t="s">
        <v>62</v>
      </c>
      <c r="E19" s="45" t="s">
        <v>38</v>
      </c>
      <c r="F19" s="46">
        <v>11</v>
      </c>
      <c r="G19" s="47">
        <v>60.136363000000003</v>
      </c>
      <c r="H19" s="48">
        <v>43.181818</v>
      </c>
      <c r="I19" s="48">
        <v>44.818181000000003</v>
      </c>
      <c r="J19" s="51">
        <v>33.636363000000003</v>
      </c>
      <c r="K19" s="78">
        <f t="shared" si="0"/>
        <v>45.443181250000009</v>
      </c>
      <c r="L19" s="75">
        <f t="shared" si="1"/>
        <v>7.4531812500000072</v>
      </c>
    </row>
    <row r="20" spans="1:12" s="13" customFormat="1" ht="22" customHeight="1" x14ac:dyDescent="0.4">
      <c r="A20" s="58">
        <v>14</v>
      </c>
      <c r="B20" s="44">
        <v>1049010017</v>
      </c>
      <c r="C20" s="88" t="s">
        <v>88</v>
      </c>
      <c r="D20" s="90" t="s">
        <v>89</v>
      </c>
      <c r="E20" s="45" t="s">
        <v>20</v>
      </c>
      <c r="F20" s="46">
        <v>8</v>
      </c>
      <c r="G20" s="47">
        <v>53.96875</v>
      </c>
      <c r="H20" s="48">
        <v>48.125</v>
      </c>
      <c r="I20" s="48">
        <v>47.09375</v>
      </c>
      <c r="J20" s="51">
        <v>29.375</v>
      </c>
      <c r="K20" s="78">
        <f t="shared" si="0"/>
        <v>44.640625</v>
      </c>
      <c r="L20" s="75">
        <f t="shared" si="1"/>
        <v>6.650624999999998</v>
      </c>
    </row>
    <row r="21" spans="1:12" s="13" customFormat="1" ht="22" customHeight="1" x14ac:dyDescent="0.4">
      <c r="A21" s="58">
        <v>15</v>
      </c>
      <c r="B21" s="44">
        <v>1049010043</v>
      </c>
      <c r="C21" s="88" t="s">
        <v>167</v>
      </c>
      <c r="D21" s="90" t="s">
        <v>168</v>
      </c>
      <c r="E21" s="45" t="s">
        <v>20</v>
      </c>
      <c r="F21" s="46">
        <v>9</v>
      </c>
      <c r="G21" s="47">
        <v>54.138888000000001</v>
      </c>
      <c r="H21" s="48">
        <v>44.444443999999997</v>
      </c>
      <c r="I21" s="48">
        <v>46.638888000000001</v>
      </c>
      <c r="J21" s="49">
        <v>32.777777</v>
      </c>
      <c r="K21" s="78">
        <f t="shared" si="0"/>
        <v>44.499999250000002</v>
      </c>
      <c r="L21" s="75">
        <f t="shared" si="1"/>
        <v>6.5099992499999999</v>
      </c>
    </row>
    <row r="22" spans="1:12" s="13" customFormat="1" ht="22" customHeight="1" x14ac:dyDescent="0.4">
      <c r="A22" s="58">
        <v>16</v>
      </c>
      <c r="B22" s="44">
        <v>1049010191</v>
      </c>
      <c r="C22" s="88" t="s">
        <v>49</v>
      </c>
      <c r="D22" s="90" t="s">
        <v>50</v>
      </c>
      <c r="E22" s="45" t="s">
        <v>38</v>
      </c>
      <c r="F22" s="46">
        <v>10</v>
      </c>
      <c r="G22" s="47">
        <v>60.475000000000001</v>
      </c>
      <c r="H22" s="51">
        <v>32</v>
      </c>
      <c r="I22" s="48">
        <v>44.7</v>
      </c>
      <c r="J22" s="48">
        <v>40.5</v>
      </c>
      <c r="K22" s="78">
        <f t="shared" si="0"/>
        <v>44.418750000000003</v>
      </c>
      <c r="L22" s="75">
        <f t="shared" si="1"/>
        <v>6.4287500000000009</v>
      </c>
    </row>
    <row r="23" spans="1:12" s="13" customFormat="1" ht="22" customHeight="1" x14ac:dyDescent="0.4">
      <c r="A23" s="58">
        <v>17</v>
      </c>
      <c r="B23" s="44">
        <v>1049010106</v>
      </c>
      <c r="C23" s="88" t="s">
        <v>256</v>
      </c>
      <c r="D23" s="90" t="s">
        <v>257</v>
      </c>
      <c r="E23" s="45" t="s">
        <v>77</v>
      </c>
      <c r="F23" s="46">
        <v>13</v>
      </c>
      <c r="G23" s="47">
        <v>57.288460999999998</v>
      </c>
      <c r="H23" s="48">
        <v>45</v>
      </c>
      <c r="I23" s="48">
        <v>40.923076000000002</v>
      </c>
      <c r="J23" s="51">
        <v>34.230769000000002</v>
      </c>
      <c r="K23" s="78">
        <f t="shared" si="0"/>
        <v>44.360576500000001</v>
      </c>
      <c r="L23" s="75">
        <f t="shared" si="1"/>
        <v>6.3705764999999985</v>
      </c>
    </row>
    <row r="24" spans="1:12" s="13" customFormat="1" ht="22" customHeight="1" x14ac:dyDescent="0.4">
      <c r="A24" s="58">
        <v>18</v>
      </c>
      <c r="B24" s="44">
        <v>1049010239</v>
      </c>
      <c r="C24" s="88" t="s">
        <v>107</v>
      </c>
      <c r="D24" s="90" t="s">
        <v>111</v>
      </c>
      <c r="E24" s="45" t="s">
        <v>109</v>
      </c>
      <c r="F24" s="46">
        <v>5</v>
      </c>
      <c r="G24" s="47">
        <v>55.35</v>
      </c>
      <c r="H24" s="48">
        <v>42</v>
      </c>
      <c r="I24" s="48">
        <v>42.3</v>
      </c>
      <c r="J24" s="48">
        <v>37.5</v>
      </c>
      <c r="K24" s="78">
        <f t="shared" si="0"/>
        <v>44.287499999999994</v>
      </c>
      <c r="L24" s="75">
        <f t="shared" si="1"/>
        <v>6.2974999999999923</v>
      </c>
    </row>
    <row r="25" spans="1:12" s="13" customFormat="1" ht="22" customHeight="1" x14ac:dyDescent="0.4">
      <c r="A25" s="58">
        <v>19</v>
      </c>
      <c r="B25" s="44">
        <v>1049010059</v>
      </c>
      <c r="C25" s="88" t="s">
        <v>228</v>
      </c>
      <c r="D25" s="90" t="s">
        <v>229</v>
      </c>
      <c r="E25" s="45" t="s">
        <v>20</v>
      </c>
      <c r="F25" s="46">
        <v>7</v>
      </c>
      <c r="G25" s="47">
        <v>56</v>
      </c>
      <c r="H25" s="48">
        <v>46.428570999999998</v>
      </c>
      <c r="I25" s="48">
        <v>39.5</v>
      </c>
      <c r="J25" s="48">
        <v>34.642856999999999</v>
      </c>
      <c r="K25" s="78">
        <f t="shared" si="0"/>
        <v>44.142856999999999</v>
      </c>
      <c r="L25" s="75">
        <f t="shared" si="1"/>
        <v>6.1528569999999974</v>
      </c>
    </row>
    <row r="26" spans="1:12" s="13" customFormat="1" ht="22" customHeight="1" x14ac:dyDescent="0.4">
      <c r="A26" s="58">
        <v>20</v>
      </c>
      <c r="B26" s="44">
        <v>1049010036</v>
      </c>
      <c r="C26" s="88" t="s">
        <v>18</v>
      </c>
      <c r="D26" s="90" t="s">
        <v>21</v>
      </c>
      <c r="E26" s="45" t="s">
        <v>20</v>
      </c>
      <c r="F26" s="46">
        <v>4</v>
      </c>
      <c r="G26" s="47">
        <v>58.1875</v>
      </c>
      <c r="H26" s="48">
        <v>42.5</v>
      </c>
      <c r="I26" s="48">
        <v>36.3125</v>
      </c>
      <c r="J26" s="48">
        <v>38.125</v>
      </c>
      <c r="K26" s="78">
        <f t="shared" si="0"/>
        <v>43.78125</v>
      </c>
      <c r="L26" s="75">
        <f t="shared" si="1"/>
        <v>5.791249999999998</v>
      </c>
    </row>
    <row r="27" spans="1:12" s="13" customFormat="1" ht="22" customHeight="1" x14ac:dyDescent="0.4">
      <c r="A27" s="58">
        <v>21</v>
      </c>
      <c r="B27" s="44">
        <v>1049010235</v>
      </c>
      <c r="C27" s="88" t="s">
        <v>107</v>
      </c>
      <c r="D27" s="90" t="s">
        <v>112</v>
      </c>
      <c r="E27" s="45" t="s">
        <v>109</v>
      </c>
      <c r="F27" s="46">
        <v>6</v>
      </c>
      <c r="G27" s="47">
        <v>56.958333000000003</v>
      </c>
      <c r="H27" s="48">
        <v>48.333333000000003</v>
      </c>
      <c r="I27" s="48">
        <v>41.416665999999999</v>
      </c>
      <c r="J27" s="49">
        <v>27.916665999999999</v>
      </c>
      <c r="K27" s="78">
        <f t="shared" si="0"/>
        <v>43.656249500000001</v>
      </c>
      <c r="L27" s="75">
        <f t="shared" si="1"/>
        <v>5.6662494999999993</v>
      </c>
    </row>
    <row r="28" spans="1:12" s="13" customFormat="1" ht="22" customHeight="1" x14ac:dyDescent="0.4">
      <c r="A28" s="58">
        <v>22</v>
      </c>
      <c r="B28" s="44">
        <v>1049010082</v>
      </c>
      <c r="C28" s="88" t="s">
        <v>256</v>
      </c>
      <c r="D28" s="90" t="s">
        <v>258</v>
      </c>
      <c r="E28" s="45" t="s">
        <v>77</v>
      </c>
      <c r="F28" s="46">
        <v>6</v>
      </c>
      <c r="G28" s="47">
        <v>56.625</v>
      </c>
      <c r="H28" s="48">
        <v>49.166665999999999</v>
      </c>
      <c r="I28" s="48">
        <v>39.291665999999999</v>
      </c>
      <c r="J28" s="49">
        <v>29.166665999999999</v>
      </c>
      <c r="K28" s="78">
        <f t="shared" si="0"/>
        <v>43.562499499999994</v>
      </c>
      <c r="L28" s="75">
        <f t="shared" si="1"/>
        <v>5.5724994999999922</v>
      </c>
    </row>
    <row r="29" spans="1:12" s="13" customFormat="1" ht="22" customHeight="1" x14ac:dyDescent="0.4">
      <c r="A29" s="58">
        <v>23</v>
      </c>
      <c r="B29" s="44">
        <v>1049010175</v>
      </c>
      <c r="C29" s="88" t="s">
        <v>121</v>
      </c>
      <c r="D29" s="90" t="s">
        <v>122</v>
      </c>
      <c r="E29" s="45" t="s">
        <v>121</v>
      </c>
      <c r="F29" s="46">
        <v>16</v>
      </c>
      <c r="G29" s="47">
        <v>56.34375</v>
      </c>
      <c r="H29" s="48">
        <v>40.625</v>
      </c>
      <c r="I29" s="48">
        <v>42.875</v>
      </c>
      <c r="J29" s="51">
        <v>34.0625</v>
      </c>
      <c r="K29" s="78">
        <f t="shared" si="0"/>
        <v>43.4765625</v>
      </c>
      <c r="L29" s="75">
        <f t="shared" si="1"/>
        <v>5.486562499999998</v>
      </c>
    </row>
    <row r="30" spans="1:12" s="13" customFormat="1" ht="22" customHeight="1" x14ac:dyDescent="0.4">
      <c r="A30" s="58">
        <v>24</v>
      </c>
      <c r="B30" s="44">
        <v>1049010081</v>
      </c>
      <c r="C30" s="88" t="s">
        <v>256</v>
      </c>
      <c r="D30" s="90" t="s">
        <v>259</v>
      </c>
      <c r="E30" s="45" t="s">
        <v>77</v>
      </c>
      <c r="F30" s="46">
        <v>4</v>
      </c>
      <c r="G30" s="52">
        <v>48.3125</v>
      </c>
      <c r="H30" s="48">
        <v>37.5</v>
      </c>
      <c r="I30" s="48">
        <v>49.0625</v>
      </c>
      <c r="J30" s="48">
        <v>38.75</v>
      </c>
      <c r="K30" s="78">
        <f t="shared" si="0"/>
        <v>43.40625</v>
      </c>
      <c r="L30" s="75">
        <f t="shared" si="1"/>
        <v>5.416249999999998</v>
      </c>
    </row>
    <row r="31" spans="1:12" s="13" customFormat="1" ht="22" customHeight="1" x14ac:dyDescent="0.4">
      <c r="A31" s="58">
        <v>25</v>
      </c>
      <c r="B31" s="44">
        <v>1049010078</v>
      </c>
      <c r="C31" s="88" t="s">
        <v>18</v>
      </c>
      <c r="D31" s="90" t="s">
        <v>22</v>
      </c>
      <c r="E31" s="45" t="s">
        <v>20</v>
      </c>
      <c r="F31" s="46">
        <v>176</v>
      </c>
      <c r="G31" s="47">
        <v>51.3125</v>
      </c>
      <c r="H31" s="48">
        <v>39.659089999999999</v>
      </c>
      <c r="I31" s="48">
        <v>41.224431000000003</v>
      </c>
      <c r="J31" s="48">
        <v>40.838068</v>
      </c>
      <c r="K31" s="78">
        <f t="shared" si="0"/>
        <v>43.258522249999999</v>
      </c>
      <c r="L31" s="75">
        <f t="shared" si="1"/>
        <v>5.2685222499999966</v>
      </c>
    </row>
    <row r="32" spans="1:12" s="13" customFormat="1" ht="22" customHeight="1" x14ac:dyDescent="0.4">
      <c r="A32" s="58">
        <v>26</v>
      </c>
      <c r="B32" s="44">
        <v>1049010157</v>
      </c>
      <c r="C32" s="88" t="s">
        <v>138</v>
      </c>
      <c r="D32" s="90" t="s">
        <v>139</v>
      </c>
      <c r="E32" s="45" t="s">
        <v>121</v>
      </c>
      <c r="F32" s="46">
        <v>9</v>
      </c>
      <c r="G32" s="47">
        <v>53.944443999999997</v>
      </c>
      <c r="H32" s="48">
        <v>42.777777</v>
      </c>
      <c r="I32" s="49">
        <v>29.944444000000001</v>
      </c>
      <c r="J32" s="48">
        <v>46.111111000000001</v>
      </c>
      <c r="K32" s="78">
        <f t="shared" si="0"/>
        <v>43.194443999999997</v>
      </c>
      <c r="L32" s="75">
        <f t="shared" si="1"/>
        <v>5.2044439999999952</v>
      </c>
    </row>
    <row r="33" spans="1:12" s="13" customFormat="1" ht="22" customHeight="1" x14ac:dyDescent="0.4">
      <c r="A33" s="58">
        <v>27</v>
      </c>
      <c r="B33" s="44">
        <v>1049010009</v>
      </c>
      <c r="C33" s="88" t="s">
        <v>271</v>
      </c>
      <c r="D33" s="90" t="s">
        <v>272</v>
      </c>
      <c r="E33" s="45" t="s">
        <v>20</v>
      </c>
      <c r="F33" s="46">
        <v>3</v>
      </c>
      <c r="G33" s="47">
        <v>57.25</v>
      </c>
      <c r="H33" s="48">
        <v>38.333333000000003</v>
      </c>
      <c r="I33" s="48">
        <v>41.75</v>
      </c>
      <c r="J33" s="51">
        <v>31.666665999999999</v>
      </c>
      <c r="K33" s="78">
        <f t="shared" si="0"/>
        <v>42.249999750000001</v>
      </c>
      <c r="L33" s="75">
        <f t="shared" si="1"/>
        <v>4.2599997499999986</v>
      </c>
    </row>
    <row r="34" spans="1:12" s="13" customFormat="1" ht="22" customHeight="1" x14ac:dyDescent="0.4">
      <c r="A34" s="58">
        <v>28</v>
      </c>
      <c r="B34" s="44">
        <v>1049010041</v>
      </c>
      <c r="C34" s="88" t="s">
        <v>167</v>
      </c>
      <c r="D34" s="90" t="s">
        <v>169</v>
      </c>
      <c r="E34" s="45" t="s">
        <v>20</v>
      </c>
      <c r="F34" s="46">
        <v>10</v>
      </c>
      <c r="G34" s="47">
        <v>54.6</v>
      </c>
      <c r="H34" s="48">
        <v>40.5</v>
      </c>
      <c r="I34" s="48">
        <v>38</v>
      </c>
      <c r="J34" s="48">
        <v>35.5</v>
      </c>
      <c r="K34" s="78">
        <f t="shared" si="0"/>
        <v>42.15</v>
      </c>
      <c r="L34" s="75">
        <f t="shared" si="1"/>
        <v>4.1599999999999966</v>
      </c>
    </row>
    <row r="35" spans="1:12" s="13" customFormat="1" ht="22" customHeight="1" x14ac:dyDescent="0.4">
      <c r="A35" s="58">
        <v>29</v>
      </c>
      <c r="B35" s="44">
        <v>1049010233</v>
      </c>
      <c r="C35" s="88" t="s">
        <v>107</v>
      </c>
      <c r="D35" s="90" t="s">
        <v>113</v>
      </c>
      <c r="E35" s="45" t="s">
        <v>109</v>
      </c>
      <c r="F35" s="46">
        <v>5</v>
      </c>
      <c r="G35" s="47">
        <v>59.25</v>
      </c>
      <c r="H35" s="48">
        <v>40</v>
      </c>
      <c r="I35" s="48">
        <v>39.1</v>
      </c>
      <c r="J35" s="51">
        <v>30</v>
      </c>
      <c r="K35" s="78">
        <f t="shared" si="0"/>
        <v>42.087499999999999</v>
      </c>
      <c r="L35" s="75">
        <f t="shared" si="1"/>
        <v>4.0974999999999966</v>
      </c>
    </row>
    <row r="36" spans="1:12" s="13" customFormat="1" ht="22" customHeight="1" x14ac:dyDescent="0.4">
      <c r="A36" s="58">
        <v>30</v>
      </c>
      <c r="B36" s="44">
        <v>1049010040</v>
      </c>
      <c r="C36" s="88" t="s">
        <v>167</v>
      </c>
      <c r="D36" s="90" t="s">
        <v>170</v>
      </c>
      <c r="E36" s="45" t="s">
        <v>20</v>
      </c>
      <c r="F36" s="46">
        <v>26</v>
      </c>
      <c r="G36" s="47">
        <v>56.884614999999997</v>
      </c>
      <c r="H36" s="48">
        <v>35.384614999999997</v>
      </c>
      <c r="I36" s="48">
        <v>44.721153000000001</v>
      </c>
      <c r="J36" s="51">
        <v>30.961538000000001</v>
      </c>
      <c r="K36" s="78">
        <f t="shared" si="0"/>
        <v>41.98798025</v>
      </c>
      <c r="L36" s="75">
        <f t="shared" si="1"/>
        <v>3.9979802499999977</v>
      </c>
    </row>
    <row r="37" spans="1:12" s="13" customFormat="1" ht="22" customHeight="1" x14ac:dyDescent="0.4">
      <c r="A37" s="58">
        <v>31</v>
      </c>
      <c r="B37" s="44">
        <v>1049010143</v>
      </c>
      <c r="C37" s="88" t="s">
        <v>198</v>
      </c>
      <c r="D37" s="90" t="s">
        <v>200</v>
      </c>
      <c r="E37" s="45" t="s">
        <v>155</v>
      </c>
      <c r="F37" s="46">
        <v>11</v>
      </c>
      <c r="G37" s="47">
        <v>55.409089999999999</v>
      </c>
      <c r="H37" s="48">
        <v>41.818181000000003</v>
      </c>
      <c r="I37" s="48">
        <v>39.272727000000003</v>
      </c>
      <c r="J37" s="51">
        <v>29.772727</v>
      </c>
      <c r="K37" s="78">
        <f t="shared" si="0"/>
        <v>41.568181250000002</v>
      </c>
      <c r="L37" s="75">
        <f t="shared" si="1"/>
        <v>3.5781812500000001</v>
      </c>
    </row>
    <row r="38" spans="1:12" s="13" customFormat="1" ht="22" customHeight="1" x14ac:dyDescent="0.4">
      <c r="A38" s="58">
        <v>32</v>
      </c>
      <c r="B38" s="44">
        <v>1049010240</v>
      </c>
      <c r="C38" s="88" t="s">
        <v>107</v>
      </c>
      <c r="D38" s="90" t="s">
        <v>114</v>
      </c>
      <c r="E38" s="45" t="s">
        <v>109</v>
      </c>
      <c r="F38" s="46">
        <v>7</v>
      </c>
      <c r="G38" s="47">
        <v>52.857142000000003</v>
      </c>
      <c r="H38" s="48">
        <v>37.857142000000003</v>
      </c>
      <c r="I38" s="48">
        <v>36.428570999999998</v>
      </c>
      <c r="J38" s="48">
        <v>38.928570999999998</v>
      </c>
      <c r="K38" s="78">
        <f t="shared" si="0"/>
        <v>41.517856500000001</v>
      </c>
      <c r="L38" s="75">
        <f t="shared" si="1"/>
        <v>3.5278564999999986</v>
      </c>
    </row>
    <row r="39" spans="1:12" s="13" customFormat="1" ht="22" customHeight="1" x14ac:dyDescent="0.4">
      <c r="A39" s="58">
        <v>33</v>
      </c>
      <c r="B39" s="44">
        <v>1049010116</v>
      </c>
      <c r="C39" s="88" t="s">
        <v>155</v>
      </c>
      <c r="D39" s="90" t="s">
        <v>157</v>
      </c>
      <c r="E39" s="45" t="s">
        <v>155</v>
      </c>
      <c r="F39" s="46">
        <v>11</v>
      </c>
      <c r="G39" s="47">
        <v>58.318181000000003</v>
      </c>
      <c r="H39" s="48">
        <v>41.818181000000003</v>
      </c>
      <c r="I39" s="49">
        <v>32.227271999999999</v>
      </c>
      <c r="J39" s="51">
        <v>32.954545000000003</v>
      </c>
      <c r="K39" s="78">
        <f t="shared" si="0"/>
        <v>41.329544749999997</v>
      </c>
      <c r="L39" s="75">
        <f t="shared" si="1"/>
        <v>3.3395447499999946</v>
      </c>
    </row>
    <row r="40" spans="1:12" s="13" customFormat="1" ht="22" customHeight="1" x14ac:dyDescent="0.4">
      <c r="A40" s="58">
        <v>34</v>
      </c>
      <c r="B40" s="44">
        <v>1049010187</v>
      </c>
      <c r="C40" s="88" t="s">
        <v>36</v>
      </c>
      <c r="D40" s="90" t="s">
        <v>40</v>
      </c>
      <c r="E40" s="45" t="s">
        <v>38</v>
      </c>
      <c r="F40" s="46">
        <v>5</v>
      </c>
      <c r="G40" s="47">
        <v>52.9</v>
      </c>
      <c r="H40" s="48">
        <v>45</v>
      </c>
      <c r="I40" s="49">
        <v>33.9</v>
      </c>
      <c r="J40" s="51">
        <v>33</v>
      </c>
      <c r="K40" s="78">
        <f t="shared" si="0"/>
        <v>41.2</v>
      </c>
      <c r="L40" s="75">
        <f t="shared" si="1"/>
        <v>3.2100000000000009</v>
      </c>
    </row>
    <row r="41" spans="1:12" s="13" customFormat="1" ht="22" customHeight="1" x14ac:dyDescent="0.4">
      <c r="A41" s="58">
        <v>35</v>
      </c>
      <c r="B41" s="44">
        <v>1049010114</v>
      </c>
      <c r="C41" s="88" t="s">
        <v>155</v>
      </c>
      <c r="D41" s="90" t="s">
        <v>158</v>
      </c>
      <c r="E41" s="45" t="s">
        <v>155</v>
      </c>
      <c r="F41" s="46">
        <v>35</v>
      </c>
      <c r="G41" s="47">
        <v>56.507142000000002</v>
      </c>
      <c r="H41" s="48">
        <v>33.857142000000003</v>
      </c>
      <c r="I41" s="48">
        <v>40.385714</v>
      </c>
      <c r="J41" s="51">
        <v>33.928570999999998</v>
      </c>
      <c r="K41" s="78">
        <f t="shared" si="0"/>
        <v>41.169642250000003</v>
      </c>
      <c r="L41" s="75">
        <f t="shared" si="1"/>
        <v>3.1796422500000006</v>
      </c>
    </row>
    <row r="42" spans="1:12" s="13" customFormat="1" ht="22" customHeight="1" x14ac:dyDescent="0.4">
      <c r="A42" s="58">
        <v>36</v>
      </c>
      <c r="B42" s="44">
        <v>1049010101</v>
      </c>
      <c r="C42" s="88" t="s">
        <v>75</v>
      </c>
      <c r="D42" s="90" t="s">
        <v>78</v>
      </c>
      <c r="E42" s="45" t="s">
        <v>77</v>
      </c>
      <c r="F42" s="46">
        <v>4</v>
      </c>
      <c r="G42" s="47">
        <v>55.6875</v>
      </c>
      <c r="H42" s="48">
        <v>43.75</v>
      </c>
      <c r="I42" s="51">
        <v>35.125</v>
      </c>
      <c r="J42" s="49">
        <v>28.75</v>
      </c>
      <c r="K42" s="78">
        <f t="shared" si="0"/>
        <v>40.828125</v>
      </c>
      <c r="L42" s="75">
        <f t="shared" si="1"/>
        <v>2.838124999999998</v>
      </c>
    </row>
    <row r="43" spans="1:12" s="13" customFormat="1" ht="22" customHeight="1" x14ac:dyDescent="0.4">
      <c r="A43" s="58">
        <v>37</v>
      </c>
      <c r="B43" s="44">
        <v>1049010226</v>
      </c>
      <c r="C43" s="88" t="s">
        <v>285</v>
      </c>
      <c r="D43" s="90" t="s">
        <v>287</v>
      </c>
      <c r="E43" s="45" t="s">
        <v>285</v>
      </c>
      <c r="F43" s="46">
        <v>8</v>
      </c>
      <c r="G43" s="47">
        <v>53.1875</v>
      </c>
      <c r="H43" s="48">
        <v>42.5</v>
      </c>
      <c r="I43" s="49">
        <v>33.84375</v>
      </c>
      <c r="J43" s="51">
        <v>33.4375</v>
      </c>
      <c r="K43" s="78">
        <f t="shared" si="0"/>
        <v>40.7421875</v>
      </c>
      <c r="L43" s="75">
        <f t="shared" si="1"/>
        <v>2.752187499999998</v>
      </c>
    </row>
    <row r="44" spans="1:12" s="13" customFormat="1" ht="22" customHeight="1" x14ac:dyDescent="0.4">
      <c r="A44" s="58">
        <v>38</v>
      </c>
      <c r="B44" s="44">
        <v>1049010179</v>
      </c>
      <c r="C44" s="88" t="s">
        <v>36</v>
      </c>
      <c r="D44" s="90" t="s">
        <v>41</v>
      </c>
      <c r="E44" s="45" t="s">
        <v>38</v>
      </c>
      <c r="F44" s="46">
        <v>19</v>
      </c>
      <c r="G44" s="47">
        <v>51.671052000000003</v>
      </c>
      <c r="H44" s="48">
        <v>36.842104999999997</v>
      </c>
      <c r="I44" s="48">
        <v>38.894736000000002</v>
      </c>
      <c r="J44" s="48">
        <v>35</v>
      </c>
      <c r="K44" s="78">
        <f t="shared" si="0"/>
        <v>40.60197325</v>
      </c>
      <c r="L44" s="75">
        <f t="shared" si="1"/>
        <v>2.6119732499999984</v>
      </c>
    </row>
    <row r="45" spans="1:12" s="13" customFormat="1" ht="22" customHeight="1" x14ac:dyDescent="0.4">
      <c r="A45" s="58">
        <v>39</v>
      </c>
      <c r="B45" s="44">
        <v>1049010186</v>
      </c>
      <c r="C45" s="88" t="s">
        <v>36</v>
      </c>
      <c r="D45" s="90" t="s">
        <v>42</v>
      </c>
      <c r="E45" s="45" t="s">
        <v>38</v>
      </c>
      <c r="F45" s="46">
        <v>8</v>
      </c>
      <c r="G45" s="47">
        <v>52.1875</v>
      </c>
      <c r="H45" s="48">
        <v>41.875</v>
      </c>
      <c r="I45" s="48">
        <v>37.3125</v>
      </c>
      <c r="J45" s="51">
        <v>30.9375</v>
      </c>
      <c r="K45" s="78">
        <f t="shared" si="0"/>
        <v>40.578125</v>
      </c>
      <c r="L45" s="75">
        <f t="shared" si="1"/>
        <v>2.588124999999998</v>
      </c>
    </row>
    <row r="46" spans="1:12" s="13" customFormat="1" ht="22" customHeight="1" x14ac:dyDescent="0.4">
      <c r="A46" s="58">
        <v>40</v>
      </c>
      <c r="B46" s="44">
        <v>1049010221</v>
      </c>
      <c r="C46" s="88" t="s">
        <v>285</v>
      </c>
      <c r="D46" s="90" t="s">
        <v>288</v>
      </c>
      <c r="E46" s="45" t="s">
        <v>285</v>
      </c>
      <c r="F46" s="46">
        <v>4</v>
      </c>
      <c r="G46" s="47">
        <v>57.375</v>
      </c>
      <c r="H46" s="48">
        <v>33.75</v>
      </c>
      <c r="I46" s="48">
        <v>37.5625</v>
      </c>
      <c r="J46" s="51">
        <v>33.125</v>
      </c>
      <c r="K46" s="78">
        <f t="shared" si="0"/>
        <v>40.453125</v>
      </c>
      <c r="L46" s="75">
        <f t="shared" si="1"/>
        <v>2.463124999999998</v>
      </c>
    </row>
    <row r="47" spans="1:12" s="13" customFormat="1" ht="22" customHeight="1" x14ac:dyDescent="0.4">
      <c r="A47" s="58">
        <v>41</v>
      </c>
      <c r="B47" s="44">
        <v>1049010225</v>
      </c>
      <c r="C47" s="88" t="s">
        <v>285</v>
      </c>
      <c r="D47" s="90" t="s">
        <v>289</v>
      </c>
      <c r="E47" s="45" t="s">
        <v>285</v>
      </c>
      <c r="F47" s="46">
        <v>3</v>
      </c>
      <c r="G47" s="47">
        <v>52.333333000000003</v>
      </c>
      <c r="H47" s="48">
        <v>43.333333000000003</v>
      </c>
      <c r="I47" s="48">
        <v>40.666665999999999</v>
      </c>
      <c r="J47" s="49">
        <v>25</v>
      </c>
      <c r="K47" s="78">
        <f t="shared" si="0"/>
        <v>40.333333000000003</v>
      </c>
      <c r="L47" s="75">
        <f t="shared" si="1"/>
        <v>2.3433330000000012</v>
      </c>
    </row>
    <row r="48" spans="1:12" s="13" customFormat="1" ht="22" customHeight="1" x14ac:dyDescent="0.4">
      <c r="A48" s="58">
        <v>42</v>
      </c>
      <c r="B48" s="44">
        <v>1049010238</v>
      </c>
      <c r="C48" s="88" t="s">
        <v>107</v>
      </c>
      <c r="D48" s="90" t="s">
        <v>115</v>
      </c>
      <c r="E48" s="45" t="s">
        <v>109</v>
      </c>
      <c r="F48" s="46">
        <v>5</v>
      </c>
      <c r="G48" s="47">
        <v>56.25</v>
      </c>
      <c r="H48" s="51">
        <v>32</v>
      </c>
      <c r="I48" s="48">
        <v>42.5</v>
      </c>
      <c r="J48" s="51">
        <v>30.5</v>
      </c>
      <c r="K48" s="78">
        <f t="shared" si="0"/>
        <v>40.3125</v>
      </c>
      <c r="L48" s="75">
        <f t="shared" si="1"/>
        <v>2.322499999999998</v>
      </c>
    </row>
    <row r="49" spans="1:12" s="13" customFormat="1" ht="22" customHeight="1" x14ac:dyDescent="0.4">
      <c r="A49" s="58">
        <v>43</v>
      </c>
      <c r="B49" s="44">
        <v>1049010200</v>
      </c>
      <c r="C49" s="88" t="s">
        <v>49</v>
      </c>
      <c r="D49" s="90" t="s">
        <v>51</v>
      </c>
      <c r="E49" s="45" t="s">
        <v>38</v>
      </c>
      <c r="F49" s="46">
        <v>11</v>
      </c>
      <c r="G49" s="47">
        <v>52.568181000000003</v>
      </c>
      <c r="H49" s="51">
        <v>31.818180999999999</v>
      </c>
      <c r="I49" s="48">
        <v>42.681818</v>
      </c>
      <c r="J49" s="51">
        <v>34.090909000000003</v>
      </c>
      <c r="K49" s="78">
        <f t="shared" si="0"/>
        <v>40.289772250000006</v>
      </c>
      <c r="L49" s="75">
        <f t="shared" si="1"/>
        <v>2.2997722500000037</v>
      </c>
    </row>
    <row r="50" spans="1:12" s="13" customFormat="1" ht="22" customHeight="1" x14ac:dyDescent="0.4">
      <c r="A50" s="58">
        <v>44</v>
      </c>
      <c r="B50" s="44">
        <v>1049010121</v>
      </c>
      <c r="C50" s="88" t="s">
        <v>155</v>
      </c>
      <c r="D50" s="90" t="s">
        <v>159</v>
      </c>
      <c r="E50" s="45" t="s">
        <v>155</v>
      </c>
      <c r="F50" s="46">
        <v>10</v>
      </c>
      <c r="G50" s="47">
        <v>55.15</v>
      </c>
      <c r="H50" s="48">
        <v>37.5</v>
      </c>
      <c r="I50" s="48">
        <v>36.475000000000001</v>
      </c>
      <c r="J50" s="51">
        <v>32</v>
      </c>
      <c r="K50" s="78">
        <f t="shared" si="0"/>
        <v>40.28125</v>
      </c>
      <c r="L50" s="75">
        <f t="shared" si="1"/>
        <v>2.291249999999998</v>
      </c>
    </row>
    <row r="51" spans="1:12" s="13" customFormat="1" ht="22" customHeight="1" x14ac:dyDescent="0.4">
      <c r="A51" s="58">
        <v>45</v>
      </c>
      <c r="B51" s="44">
        <v>1049010039</v>
      </c>
      <c r="C51" s="88" t="s">
        <v>167</v>
      </c>
      <c r="D51" s="90" t="s">
        <v>171</v>
      </c>
      <c r="E51" s="45" t="s">
        <v>20</v>
      </c>
      <c r="F51" s="46">
        <v>12</v>
      </c>
      <c r="G51" s="47">
        <v>54.4375</v>
      </c>
      <c r="H51" s="48">
        <v>37.5</v>
      </c>
      <c r="I51" s="48">
        <v>36.333333000000003</v>
      </c>
      <c r="J51" s="51">
        <v>32.291665999999999</v>
      </c>
      <c r="K51" s="78">
        <f t="shared" si="0"/>
        <v>40.140624750000001</v>
      </c>
      <c r="L51" s="75">
        <f t="shared" si="1"/>
        <v>2.1506247499999986</v>
      </c>
    </row>
    <row r="52" spans="1:12" s="13" customFormat="1" ht="22" customHeight="1" x14ac:dyDescent="0.4">
      <c r="A52" s="58">
        <v>46</v>
      </c>
      <c r="B52" s="44">
        <v>1049010135</v>
      </c>
      <c r="C52" s="88" t="s">
        <v>215</v>
      </c>
      <c r="D52" s="90" t="s">
        <v>216</v>
      </c>
      <c r="E52" s="45" t="s">
        <v>155</v>
      </c>
      <c r="F52" s="46">
        <v>11</v>
      </c>
      <c r="G52" s="47">
        <v>60.795453999999999</v>
      </c>
      <c r="H52" s="51">
        <v>32.727271999999999</v>
      </c>
      <c r="I52" s="48">
        <v>36.818181000000003</v>
      </c>
      <c r="J52" s="51">
        <v>29.545453999999999</v>
      </c>
      <c r="K52" s="78">
        <f t="shared" si="0"/>
        <v>39.971590250000006</v>
      </c>
      <c r="L52" s="75">
        <f t="shared" si="1"/>
        <v>1.9815902500000036</v>
      </c>
    </row>
    <row r="53" spans="1:12" s="13" customFormat="1" ht="22" customHeight="1" x14ac:dyDescent="0.4">
      <c r="A53" s="58">
        <v>47</v>
      </c>
      <c r="B53" s="44">
        <v>1049010075</v>
      </c>
      <c r="C53" s="88" t="s">
        <v>18</v>
      </c>
      <c r="D53" s="90" t="s">
        <v>23</v>
      </c>
      <c r="E53" s="45" t="s">
        <v>20</v>
      </c>
      <c r="F53" s="46">
        <v>12</v>
      </c>
      <c r="G53" s="47">
        <v>50.9375</v>
      </c>
      <c r="H53" s="48">
        <v>32.916665999999999</v>
      </c>
      <c r="I53" s="48">
        <v>38.541665999999999</v>
      </c>
      <c r="J53" s="48">
        <v>37.083333000000003</v>
      </c>
      <c r="K53" s="78">
        <f t="shared" si="0"/>
        <v>39.869791249999999</v>
      </c>
      <c r="L53" s="75">
        <f t="shared" si="1"/>
        <v>1.8797912499999967</v>
      </c>
    </row>
    <row r="54" spans="1:12" s="13" customFormat="1" ht="22" customHeight="1" x14ac:dyDescent="0.4">
      <c r="A54" s="58">
        <v>48</v>
      </c>
      <c r="B54" s="44">
        <v>1049010109</v>
      </c>
      <c r="C54" s="88" t="s">
        <v>186</v>
      </c>
      <c r="D54" s="90" t="s">
        <v>188</v>
      </c>
      <c r="E54" s="45" t="s">
        <v>77</v>
      </c>
      <c r="F54" s="46">
        <v>15</v>
      </c>
      <c r="G54" s="52">
        <v>48.766666000000001</v>
      </c>
      <c r="H54" s="48">
        <v>40.666665999999999</v>
      </c>
      <c r="I54" s="48">
        <v>43.616666000000002</v>
      </c>
      <c r="J54" s="49">
        <v>26.166665999999999</v>
      </c>
      <c r="K54" s="78">
        <f t="shared" si="0"/>
        <v>39.804166000000002</v>
      </c>
      <c r="L54" s="75">
        <f t="shared" si="1"/>
        <v>1.8141660000000002</v>
      </c>
    </row>
    <row r="55" spans="1:12" s="13" customFormat="1" ht="22" customHeight="1" x14ac:dyDescent="0.4">
      <c r="A55" s="58">
        <v>49</v>
      </c>
      <c r="B55" s="44">
        <v>1049010228</v>
      </c>
      <c r="C55" s="88" t="s">
        <v>246</v>
      </c>
      <c r="D55" s="90" t="s">
        <v>249</v>
      </c>
      <c r="E55" s="45" t="s">
        <v>109</v>
      </c>
      <c r="F55" s="46">
        <v>7</v>
      </c>
      <c r="G55" s="47">
        <v>50.25</v>
      </c>
      <c r="H55" s="48">
        <v>40.714284999999997</v>
      </c>
      <c r="I55" s="48">
        <v>41.464284999999997</v>
      </c>
      <c r="J55" s="49">
        <v>26.428571000000002</v>
      </c>
      <c r="K55" s="78">
        <f t="shared" si="0"/>
        <v>39.714285249999996</v>
      </c>
      <c r="L55" s="75">
        <f t="shared" si="1"/>
        <v>1.7242852499999941</v>
      </c>
    </row>
    <row r="56" spans="1:12" s="13" customFormat="1" ht="22" customHeight="1" x14ac:dyDescent="0.4">
      <c r="A56" s="58">
        <v>50</v>
      </c>
      <c r="B56" s="44">
        <v>1049010057</v>
      </c>
      <c r="C56" s="88" t="s">
        <v>228</v>
      </c>
      <c r="D56" s="90" t="s">
        <v>230</v>
      </c>
      <c r="E56" s="45" t="s">
        <v>20</v>
      </c>
      <c r="F56" s="46">
        <v>12</v>
      </c>
      <c r="G56" s="47">
        <v>53.395833000000003</v>
      </c>
      <c r="H56" s="48">
        <v>34.583333000000003</v>
      </c>
      <c r="I56" s="48">
        <v>43.770833000000003</v>
      </c>
      <c r="J56" s="49">
        <v>26.875</v>
      </c>
      <c r="K56" s="78">
        <f t="shared" si="0"/>
        <v>39.656249750000001</v>
      </c>
      <c r="L56" s="75">
        <f t="shared" si="1"/>
        <v>1.6662497499999986</v>
      </c>
    </row>
    <row r="57" spans="1:12" s="13" customFormat="1" ht="22" customHeight="1" x14ac:dyDescent="0.4">
      <c r="A57" s="58">
        <v>51</v>
      </c>
      <c r="B57" s="44">
        <v>1049010033</v>
      </c>
      <c r="C57" s="88" t="s">
        <v>18</v>
      </c>
      <c r="D57" s="90" t="s">
        <v>24</v>
      </c>
      <c r="E57" s="45" t="s">
        <v>20</v>
      </c>
      <c r="F57" s="46">
        <v>4</v>
      </c>
      <c r="G57" s="47">
        <v>55.375</v>
      </c>
      <c r="H57" s="48">
        <v>33.75</v>
      </c>
      <c r="I57" s="48">
        <v>47.375</v>
      </c>
      <c r="J57" s="49">
        <v>21.875</v>
      </c>
      <c r="K57" s="78">
        <f t="shared" si="0"/>
        <v>39.59375</v>
      </c>
      <c r="L57" s="75">
        <f t="shared" si="1"/>
        <v>1.603749999999998</v>
      </c>
    </row>
    <row r="58" spans="1:12" s="13" customFormat="1" ht="22" customHeight="1" x14ac:dyDescent="0.4">
      <c r="A58" s="58">
        <v>52</v>
      </c>
      <c r="B58" s="44">
        <v>1049010178</v>
      </c>
      <c r="C58" s="88" t="s">
        <v>121</v>
      </c>
      <c r="D58" s="90" t="s">
        <v>123</v>
      </c>
      <c r="E58" s="45" t="s">
        <v>121</v>
      </c>
      <c r="F58" s="46">
        <v>14</v>
      </c>
      <c r="G58" s="47">
        <v>49.660713999999999</v>
      </c>
      <c r="H58" s="49">
        <v>30</v>
      </c>
      <c r="I58" s="48">
        <v>40.339284999999997</v>
      </c>
      <c r="J58" s="48">
        <v>38.035713999999999</v>
      </c>
      <c r="K58" s="78">
        <f t="shared" si="0"/>
        <v>39.508928249999997</v>
      </c>
      <c r="L58" s="75">
        <f t="shared" si="1"/>
        <v>1.5189282499999948</v>
      </c>
    </row>
    <row r="59" spans="1:12" s="13" customFormat="1" ht="22" customHeight="1" x14ac:dyDescent="0.4">
      <c r="A59" s="58">
        <v>53</v>
      </c>
      <c r="B59" s="44">
        <v>1049010111</v>
      </c>
      <c r="C59" s="88" t="s">
        <v>186</v>
      </c>
      <c r="D59" s="90" t="s">
        <v>189</v>
      </c>
      <c r="E59" s="45" t="s">
        <v>77</v>
      </c>
      <c r="F59" s="46">
        <v>3</v>
      </c>
      <c r="G59" s="47">
        <v>54.083333000000003</v>
      </c>
      <c r="H59" s="48">
        <v>36.666665999999999</v>
      </c>
      <c r="I59" s="48">
        <v>36.75</v>
      </c>
      <c r="J59" s="51">
        <v>30</v>
      </c>
      <c r="K59" s="78">
        <f t="shared" si="0"/>
        <v>39.374999750000001</v>
      </c>
      <c r="L59" s="75">
        <f t="shared" si="1"/>
        <v>1.3849997499999986</v>
      </c>
    </row>
    <row r="60" spans="1:12" s="13" customFormat="1" ht="22" customHeight="1" x14ac:dyDescent="0.4">
      <c r="A60" s="58">
        <v>54</v>
      </c>
      <c r="B60" s="44">
        <v>1049010079</v>
      </c>
      <c r="C60" s="88" t="s">
        <v>18</v>
      </c>
      <c r="D60" s="90" t="s">
        <v>25</v>
      </c>
      <c r="E60" s="45" t="s">
        <v>20</v>
      </c>
      <c r="F60" s="46">
        <v>4</v>
      </c>
      <c r="G60" s="47">
        <v>50.9375</v>
      </c>
      <c r="H60" s="49">
        <v>30</v>
      </c>
      <c r="I60" s="48">
        <v>38.9375</v>
      </c>
      <c r="J60" s="48">
        <v>37.5</v>
      </c>
      <c r="K60" s="78">
        <f t="shared" si="0"/>
        <v>39.34375</v>
      </c>
      <c r="L60" s="75">
        <f t="shared" si="1"/>
        <v>1.353749999999998</v>
      </c>
    </row>
    <row r="61" spans="1:12" s="13" customFormat="1" ht="22" customHeight="1" x14ac:dyDescent="0.4">
      <c r="A61" s="58">
        <v>55</v>
      </c>
      <c r="B61" s="44">
        <v>1049010134</v>
      </c>
      <c r="C61" s="88" t="s">
        <v>215</v>
      </c>
      <c r="D61" s="90" t="s">
        <v>217</v>
      </c>
      <c r="E61" s="45" t="s">
        <v>155</v>
      </c>
      <c r="F61" s="46">
        <v>8</v>
      </c>
      <c r="G61" s="47">
        <v>54.15625</v>
      </c>
      <c r="H61" s="48">
        <v>40.625</v>
      </c>
      <c r="I61" s="51">
        <v>34.59375</v>
      </c>
      <c r="J61" s="49">
        <v>27.8125</v>
      </c>
      <c r="K61" s="78">
        <f t="shared" si="0"/>
        <v>39.296875</v>
      </c>
      <c r="L61" s="75">
        <f t="shared" si="1"/>
        <v>1.306874999999998</v>
      </c>
    </row>
    <row r="62" spans="1:12" s="13" customFormat="1" ht="22" customHeight="1" x14ac:dyDescent="0.4">
      <c r="A62" s="58">
        <v>56</v>
      </c>
      <c r="B62" s="44">
        <v>1049010014</v>
      </c>
      <c r="C62" s="88" t="s">
        <v>88</v>
      </c>
      <c r="D62" s="90" t="s">
        <v>90</v>
      </c>
      <c r="E62" s="45" t="s">
        <v>20</v>
      </c>
      <c r="F62" s="46">
        <v>9</v>
      </c>
      <c r="G62" s="52">
        <v>47.444443999999997</v>
      </c>
      <c r="H62" s="48">
        <v>39.444443999999997</v>
      </c>
      <c r="I62" s="48">
        <v>39.888888000000001</v>
      </c>
      <c r="J62" s="51">
        <v>30.277777</v>
      </c>
      <c r="K62" s="78">
        <f t="shared" si="0"/>
        <v>39.263888249999994</v>
      </c>
      <c r="L62" s="75">
        <f t="shared" si="1"/>
        <v>1.2738882499999917</v>
      </c>
    </row>
    <row r="63" spans="1:12" s="13" customFormat="1" ht="22" customHeight="1" x14ac:dyDescent="0.4">
      <c r="A63" s="58">
        <v>57</v>
      </c>
      <c r="B63" s="44">
        <v>1049010223</v>
      </c>
      <c r="C63" s="88" t="s">
        <v>285</v>
      </c>
      <c r="D63" s="90" t="s">
        <v>290</v>
      </c>
      <c r="E63" s="45" t="s">
        <v>285</v>
      </c>
      <c r="F63" s="46">
        <v>15</v>
      </c>
      <c r="G63" s="47">
        <v>53.15</v>
      </c>
      <c r="H63" s="51">
        <v>32.666665999999999</v>
      </c>
      <c r="I63" s="49">
        <v>30.583333</v>
      </c>
      <c r="J63" s="48">
        <v>40</v>
      </c>
      <c r="K63" s="78">
        <f t="shared" si="0"/>
        <v>39.099999749999995</v>
      </c>
      <c r="L63" s="75">
        <f t="shared" si="1"/>
        <v>1.109999749999993</v>
      </c>
    </row>
    <row r="64" spans="1:12" s="13" customFormat="1" ht="22" customHeight="1" x14ac:dyDescent="0.4">
      <c r="A64" s="58">
        <v>58</v>
      </c>
      <c r="B64" s="44">
        <v>1049010196</v>
      </c>
      <c r="C64" s="88" t="s">
        <v>61</v>
      </c>
      <c r="D64" s="90" t="s">
        <v>63</v>
      </c>
      <c r="E64" s="45" t="s">
        <v>38</v>
      </c>
      <c r="F64" s="46">
        <v>5</v>
      </c>
      <c r="G64" s="47">
        <v>55.55</v>
      </c>
      <c r="H64" s="48">
        <v>37</v>
      </c>
      <c r="I64" s="49">
        <v>31.2</v>
      </c>
      <c r="J64" s="51">
        <v>32.5</v>
      </c>
      <c r="K64" s="78">
        <f t="shared" si="0"/>
        <v>39.0625</v>
      </c>
      <c r="L64" s="75">
        <f t="shared" si="1"/>
        <v>1.072499999999998</v>
      </c>
    </row>
    <row r="65" spans="1:12" s="13" customFormat="1" ht="22" customHeight="1" x14ac:dyDescent="0.4">
      <c r="A65" s="58">
        <v>59</v>
      </c>
      <c r="B65" s="44">
        <v>1049010216</v>
      </c>
      <c r="C65" s="88" t="s">
        <v>285</v>
      </c>
      <c r="D65" s="90" t="s">
        <v>291</v>
      </c>
      <c r="E65" s="45" t="s">
        <v>285</v>
      </c>
      <c r="F65" s="46">
        <v>12</v>
      </c>
      <c r="G65" s="47">
        <v>50.375</v>
      </c>
      <c r="H65" s="48">
        <v>36.666665999999999</v>
      </c>
      <c r="I65" s="48">
        <v>36.8125</v>
      </c>
      <c r="J65" s="51">
        <v>32.291665999999999</v>
      </c>
      <c r="K65" s="78">
        <f t="shared" si="0"/>
        <v>39.036457999999996</v>
      </c>
      <c r="L65" s="75">
        <f t="shared" si="1"/>
        <v>1.0464579999999941</v>
      </c>
    </row>
    <row r="66" spans="1:12" s="13" customFormat="1" ht="22" customHeight="1" x14ac:dyDescent="0.4">
      <c r="A66" s="58">
        <v>60</v>
      </c>
      <c r="B66" s="44">
        <v>1049010073</v>
      </c>
      <c r="C66" s="88" t="s">
        <v>18</v>
      </c>
      <c r="D66" s="90" t="s">
        <v>26</v>
      </c>
      <c r="E66" s="45" t="s">
        <v>20</v>
      </c>
      <c r="F66" s="46">
        <v>6</v>
      </c>
      <c r="G66" s="47">
        <v>59.125</v>
      </c>
      <c r="H66" s="49">
        <v>25</v>
      </c>
      <c r="I66" s="51">
        <v>34.083333000000003</v>
      </c>
      <c r="J66" s="48">
        <v>37.916665999999999</v>
      </c>
      <c r="K66" s="78">
        <f t="shared" si="0"/>
        <v>39.031249750000001</v>
      </c>
      <c r="L66" s="75">
        <f t="shared" si="1"/>
        <v>1.0412497499999986</v>
      </c>
    </row>
    <row r="67" spans="1:12" s="13" customFormat="1" ht="22" customHeight="1" x14ac:dyDescent="0.4">
      <c r="A67" s="58">
        <v>61</v>
      </c>
      <c r="B67" s="44">
        <v>1049010130</v>
      </c>
      <c r="C67" s="88" t="s">
        <v>215</v>
      </c>
      <c r="D67" s="90" t="s">
        <v>218</v>
      </c>
      <c r="E67" s="45" t="s">
        <v>155</v>
      </c>
      <c r="F67" s="46">
        <v>7</v>
      </c>
      <c r="G67" s="47">
        <v>57.75</v>
      </c>
      <c r="H67" s="49">
        <v>28.571428000000001</v>
      </c>
      <c r="I67" s="49">
        <v>33.214284999999997</v>
      </c>
      <c r="J67" s="48">
        <v>36.071427999999997</v>
      </c>
      <c r="K67" s="78">
        <f t="shared" si="0"/>
        <v>38.901785249999996</v>
      </c>
      <c r="L67" s="75">
        <f t="shared" si="1"/>
        <v>0.91178524999999411</v>
      </c>
    </row>
    <row r="68" spans="1:12" s="13" customFormat="1" ht="22" customHeight="1" x14ac:dyDescent="0.4">
      <c r="A68" s="58">
        <v>62</v>
      </c>
      <c r="B68" s="44">
        <v>1049010177</v>
      </c>
      <c r="C68" s="88" t="s">
        <v>121</v>
      </c>
      <c r="D68" s="90" t="s">
        <v>124</v>
      </c>
      <c r="E68" s="45" t="s">
        <v>121</v>
      </c>
      <c r="F68" s="46">
        <v>7</v>
      </c>
      <c r="G68" s="54">
        <v>44.678570999999998</v>
      </c>
      <c r="H68" s="48">
        <v>42.142856999999999</v>
      </c>
      <c r="I68" s="48">
        <v>42.5</v>
      </c>
      <c r="J68" s="49">
        <v>26.071428000000001</v>
      </c>
      <c r="K68" s="78">
        <f t="shared" si="0"/>
        <v>38.848213999999999</v>
      </c>
      <c r="L68" s="75">
        <f t="shared" si="1"/>
        <v>0.8582139999999967</v>
      </c>
    </row>
    <row r="69" spans="1:12" s="13" customFormat="1" ht="22" customHeight="1" x14ac:dyDescent="0.4">
      <c r="A69" s="58">
        <v>63</v>
      </c>
      <c r="B69" s="44">
        <v>1049010045</v>
      </c>
      <c r="C69" s="88" t="s">
        <v>271</v>
      </c>
      <c r="D69" s="90" t="s">
        <v>273</v>
      </c>
      <c r="E69" s="45" t="s">
        <v>20</v>
      </c>
      <c r="F69" s="46">
        <v>7</v>
      </c>
      <c r="G69" s="47">
        <v>51.142856999999999</v>
      </c>
      <c r="H69" s="48">
        <v>35.714284999999997</v>
      </c>
      <c r="I69" s="48">
        <v>38.392856999999999</v>
      </c>
      <c r="J69" s="51">
        <v>29.642856999999999</v>
      </c>
      <c r="K69" s="78">
        <f t="shared" si="0"/>
        <v>38.723213999999999</v>
      </c>
      <c r="L69" s="75">
        <f t="shared" si="1"/>
        <v>0.7332139999999967</v>
      </c>
    </row>
    <row r="70" spans="1:12" s="13" customFormat="1" ht="22" customHeight="1" x14ac:dyDescent="0.4">
      <c r="A70" s="58">
        <v>64</v>
      </c>
      <c r="B70" s="44">
        <v>1049010246</v>
      </c>
      <c r="C70" s="88" t="s">
        <v>246</v>
      </c>
      <c r="D70" s="90" t="s">
        <v>250</v>
      </c>
      <c r="E70" s="45" t="s">
        <v>109</v>
      </c>
      <c r="F70" s="46">
        <v>35</v>
      </c>
      <c r="G70" s="54">
        <v>46.135714</v>
      </c>
      <c r="H70" s="48">
        <v>34.714284999999997</v>
      </c>
      <c r="I70" s="48">
        <v>35.714284999999997</v>
      </c>
      <c r="J70" s="48">
        <v>37.785713999999999</v>
      </c>
      <c r="K70" s="78">
        <f t="shared" si="0"/>
        <v>38.587499499999993</v>
      </c>
      <c r="L70" s="75">
        <f t="shared" si="1"/>
        <v>0.59749949999999075</v>
      </c>
    </row>
    <row r="71" spans="1:12" s="13" customFormat="1" ht="22" customHeight="1" x14ac:dyDescent="0.4">
      <c r="A71" s="58">
        <v>65</v>
      </c>
      <c r="B71" s="44">
        <v>1049010141</v>
      </c>
      <c r="C71" s="88" t="s">
        <v>198</v>
      </c>
      <c r="D71" s="90" t="s">
        <v>201</v>
      </c>
      <c r="E71" s="45" t="s">
        <v>155</v>
      </c>
      <c r="F71" s="46">
        <v>19</v>
      </c>
      <c r="G71" s="47">
        <v>52.578946999999999</v>
      </c>
      <c r="H71" s="49">
        <v>27.894736000000002</v>
      </c>
      <c r="I71" s="48">
        <v>43.631577999999998</v>
      </c>
      <c r="J71" s="51">
        <v>30.131578000000001</v>
      </c>
      <c r="K71" s="78">
        <f t="shared" ref="K71:K134" si="2">AVERAGE(G71,H71,I71,J71)</f>
        <v>38.559209749999994</v>
      </c>
      <c r="L71" s="75">
        <f t="shared" si="1"/>
        <v>0.56920974999999174</v>
      </c>
    </row>
    <row r="72" spans="1:12" s="13" customFormat="1" ht="22" customHeight="1" x14ac:dyDescent="0.4">
      <c r="A72" s="58">
        <v>66</v>
      </c>
      <c r="B72" s="44">
        <v>1049010185</v>
      </c>
      <c r="C72" s="88" t="s">
        <v>36</v>
      </c>
      <c r="D72" s="90" t="s">
        <v>43</v>
      </c>
      <c r="E72" s="45" t="s">
        <v>38</v>
      </c>
      <c r="F72" s="46">
        <v>6</v>
      </c>
      <c r="G72" s="54">
        <v>45.25</v>
      </c>
      <c r="H72" s="48">
        <v>33.333333000000003</v>
      </c>
      <c r="I72" s="48">
        <v>37.791665999999999</v>
      </c>
      <c r="J72" s="48">
        <v>37.083333000000003</v>
      </c>
      <c r="K72" s="78">
        <f t="shared" si="2"/>
        <v>38.364583000000003</v>
      </c>
      <c r="L72" s="75">
        <f t="shared" si="1"/>
        <v>0.37458300000000122</v>
      </c>
    </row>
    <row r="73" spans="1:12" s="13" customFormat="1" ht="22" customHeight="1" x14ac:dyDescent="0.4">
      <c r="A73" s="58">
        <v>67</v>
      </c>
      <c r="B73" s="44">
        <v>1049010119</v>
      </c>
      <c r="C73" s="88" t="s">
        <v>155</v>
      </c>
      <c r="D73" s="90" t="s">
        <v>160</v>
      </c>
      <c r="E73" s="45" t="s">
        <v>155</v>
      </c>
      <c r="F73" s="46">
        <v>6</v>
      </c>
      <c r="G73" s="47">
        <v>53.791665999999999</v>
      </c>
      <c r="H73" s="48">
        <v>38.333333000000003</v>
      </c>
      <c r="I73" s="49">
        <v>30.208333</v>
      </c>
      <c r="J73" s="51">
        <v>30.833333</v>
      </c>
      <c r="K73" s="78">
        <f t="shared" si="2"/>
        <v>38.291666249999999</v>
      </c>
      <c r="L73" s="75">
        <f t="shared" ref="L73:L136" si="3">K73-37.99</f>
        <v>0.30166624999999669</v>
      </c>
    </row>
    <row r="74" spans="1:12" s="13" customFormat="1" ht="22" customHeight="1" x14ac:dyDescent="0.4">
      <c r="A74" s="58">
        <v>68</v>
      </c>
      <c r="B74" s="44">
        <v>1049010148</v>
      </c>
      <c r="C74" s="88" t="s">
        <v>198</v>
      </c>
      <c r="D74" s="90" t="s">
        <v>202</v>
      </c>
      <c r="E74" s="45" t="s">
        <v>155</v>
      </c>
      <c r="F74" s="46">
        <v>5</v>
      </c>
      <c r="G74" s="47">
        <v>55.45</v>
      </c>
      <c r="H74" s="48">
        <v>34</v>
      </c>
      <c r="I74" s="48">
        <v>38.1</v>
      </c>
      <c r="J74" s="49">
        <v>24.5</v>
      </c>
      <c r="K74" s="78">
        <f t="shared" si="2"/>
        <v>38.012500000000003</v>
      </c>
      <c r="L74" s="75">
        <f t="shared" si="3"/>
        <v>2.2500000000000853E-2</v>
      </c>
    </row>
    <row r="75" spans="1:12" s="13" customFormat="1" ht="22" customHeight="1" x14ac:dyDescent="0.4">
      <c r="A75" s="58">
        <v>69</v>
      </c>
      <c r="B75" s="44">
        <v>1049010087</v>
      </c>
      <c r="C75" s="88" t="s">
        <v>256</v>
      </c>
      <c r="D75" s="90" t="s">
        <v>260</v>
      </c>
      <c r="E75" s="45" t="s">
        <v>77</v>
      </c>
      <c r="F75" s="46">
        <v>39</v>
      </c>
      <c r="G75" s="47">
        <v>50.038460999999998</v>
      </c>
      <c r="H75" s="48">
        <v>34.358974000000003</v>
      </c>
      <c r="I75" s="48">
        <v>37.935896999999997</v>
      </c>
      <c r="J75" s="51">
        <v>29.679487000000002</v>
      </c>
      <c r="K75" s="78">
        <f t="shared" si="2"/>
        <v>38.003204750000002</v>
      </c>
      <c r="L75" s="75">
        <f t="shared" si="3"/>
        <v>1.3204749999999876E-2</v>
      </c>
    </row>
    <row r="76" spans="1:12" s="13" customFormat="1" ht="22" customHeight="1" x14ac:dyDescent="0.4">
      <c r="A76" s="58">
        <v>70</v>
      </c>
      <c r="B76" s="44">
        <v>1049010115</v>
      </c>
      <c r="C76" s="88" t="s">
        <v>155</v>
      </c>
      <c r="D76" s="90" t="s">
        <v>161</v>
      </c>
      <c r="E76" s="45" t="s">
        <v>155</v>
      </c>
      <c r="F76" s="46">
        <v>7</v>
      </c>
      <c r="G76" s="47">
        <v>53.285713999999999</v>
      </c>
      <c r="H76" s="48">
        <v>37.142856999999999</v>
      </c>
      <c r="I76" s="49">
        <v>33.714284999999997</v>
      </c>
      <c r="J76" s="49">
        <v>27.857142</v>
      </c>
      <c r="K76" s="78">
        <f t="shared" si="2"/>
        <v>37.999999500000001</v>
      </c>
      <c r="L76" s="75">
        <f t="shared" si="3"/>
        <v>9.9994999999992729E-3</v>
      </c>
    </row>
    <row r="77" spans="1:12" s="13" customFormat="1" ht="22" customHeight="1" x14ac:dyDescent="0.4">
      <c r="A77" s="58">
        <v>71</v>
      </c>
      <c r="B77" s="44">
        <v>1049010213</v>
      </c>
      <c r="C77" s="88" t="s">
        <v>285</v>
      </c>
      <c r="D77" s="90" t="s">
        <v>292</v>
      </c>
      <c r="E77" s="45" t="s">
        <v>285</v>
      </c>
      <c r="F77" s="46">
        <v>5</v>
      </c>
      <c r="G77" s="47">
        <v>53.55</v>
      </c>
      <c r="H77" s="48">
        <v>38</v>
      </c>
      <c r="I77" s="49">
        <v>31.6</v>
      </c>
      <c r="J77" s="49">
        <v>28.5</v>
      </c>
      <c r="K77" s="78">
        <f t="shared" si="2"/>
        <v>37.912500000000001</v>
      </c>
      <c r="L77" s="76">
        <f t="shared" si="3"/>
        <v>-7.7500000000000568E-2</v>
      </c>
    </row>
    <row r="78" spans="1:12" s="13" customFormat="1" ht="22" customHeight="1" x14ac:dyDescent="0.4">
      <c r="A78" s="58">
        <v>72</v>
      </c>
      <c r="B78" s="44">
        <v>1049010184</v>
      </c>
      <c r="C78" s="88" t="s">
        <v>36</v>
      </c>
      <c r="D78" s="90" t="s">
        <v>44</v>
      </c>
      <c r="E78" s="45" t="s">
        <v>38</v>
      </c>
      <c r="F78" s="46">
        <v>3</v>
      </c>
      <c r="G78" s="47">
        <v>54.166665999999999</v>
      </c>
      <c r="H78" s="48">
        <v>38.333333000000003</v>
      </c>
      <c r="I78" s="49">
        <v>27.083333</v>
      </c>
      <c r="J78" s="51">
        <v>31.666665999999999</v>
      </c>
      <c r="K78" s="78">
        <f t="shared" si="2"/>
        <v>37.812499500000001</v>
      </c>
      <c r="L78" s="76">
        <f t="shared" si="3"/>
        <v>-0.17750050000000073</v>
      </c>
    </row>
    <row r="79" spans="1:12" s="13" customFormat="1" ht="22" customHeight="1" x14ac:dyDescent="0.4">
      <c r="A79" s="58">
        <v>73</v>
      </c>
      <c r="B79" s="44">
        <v>1049010136</v>
      </c>
      <c r="C79" s="88" t="s">
        <v>215</v>
      </c>
      <c r="D79" s="90" t="s">
        <v>219</v>
      </c>
      <c r="E79" s="45" t="s">
        <v>155</v>
      </c>
      <c r="F79" s="46">
        <v>15</v>
      </c>
      <c r="G79" s="47">
        <v>53.816665999999998</v>
      </c>
      <c r="H79" s="48">
        <v>37</v>
      </c>
      <c r="I79" s="48">
        <v>36.666665999999999</v>
      </c>
      <c r="J79" s="49">
        <v>23.666665999999999</v>
      </c>
      <c r="K79" s="78">
        <f t="shared" si="2"/>
        <v>37.787499499999996</v>
      </c>
      <c r="L79" s="76">
        <f t="shared" si="3"/>
        <v>-0.20250050000000641</v>
      </c>
    </row>
    <row r="80" spans="1:12" s="13" customFormat="1" ht="22" customHeight="1" x14ac:dyDescent="0.4">
      <c r="A80" s="58">
        <v>74</v>
      </c>
      <c r="B80" s="44">
        <v>1049010222</v>
      </c>
      <c r="C80" s="88" t="s">
        <v>285</v>
      </c>
      <c r="D80" s="90" t="s">
        <v>293</v>
      </c>
      <c r="E80" s="45" t="s">
        <v>285</v>
      </c>
      <c r="F80" s="46">
        <v>4</v>
      </c>
      <c r="G80" s="47">
        <v>50</v>
      </c>
      <c r="H80" s="51">
        <v>32.5</v>
      </c>
      <c r="I80" s="49">
        <v>31.0625</v>
      </c>
      <c r="J80" s="48">
        <v>37.5</v>
      </c>
      <c r="K80" s="78">
        <f t="shared" si="2"/>
        <v>37.765625</v>
      </c>
      <c r="L80" s="76">
        <f t="shared" si="3"/>
        <v>-0.22437500000000199</v>
      </c>
    </row>
    <row r="81" spans="1:12" s="13" customFormat="1" ht="22" customHeight="1" x14ac:dyDescent="0.4">
      <c r="A81" s="58">
        <v>75</v>
      </c>
      <c r="B81" s="44">
        <v>1049010131</v>
      </c>
      <c r="C81" s="88" t="s">
        <v>215</v>
      </c>
      <c r="D81" s="90" t="s">
        <v>220</v>
      </c>
      <c r="E81" s="45" t="s">
        <v>155</v>
      </c>
      <c r="F81" s="46">
        <v>19</v>
      </c>
      <c r="G81" s="47">
        <v>51.052630999999998</v>
      </c>
      <c r="H81" s="48">
        <v>37.894736000000002</v>
      </c>
      <c r="I81" s="48">
        <v>36.973683999999999</v>
      </c>
      <c r="J81" s="49">
        <v>24.868421000000001</v>
      </c>
      <c r="K81" s="78">
        <f t="shared" si="2"/>
        <v>37.697368000000004</v>
      </c>
      <c r="L81" s="76">
        <f t="shared" si="3"/>
        <v>-0.29263199999999756</v>
      </c>
    </row>
    <row r="82" spans="1:12" s="13" customFormat="1" ht="22" customHeight="1" x14ac:dyDescent="0.4">
      <c r="A82" s="58">
        <v>76</v>
      </c>
      <c r="B82" s="44">
        <v>1049010198</v>
      </c>
      <c r="C82" s="88" t="s">
        <v>49</v>
      </c>
      <c r="D82" s="90" t="s">
        <v>52</v>
      </c>
      <c r="E82" s="45" t="s">
        <v>38</v>
      </c>
      <c r="F82" s="46">
        <v>15</v>
      </c>
      <c r="G82" s="54">
        <v>46.6</v>
      </c>
      <c r="H82" s="48">
        <v>37.333333000000003</v>
      </c>
      <c r="I82" s="48">
        <v>36.5</v>
      </c>
      <c r="J82" s="51">
        <v>30</v>
      </c>
      <c r="K82" s="78">
        <f t="shared" si="2"/>
        <v>37.608333250000001</v>
      </c>
      <c r="L82" s="76">
        <f t="shared" si="3"/>
        <v>-0.38166675000000083</v>
      </c>
    </row>
    <row r="83" spans="1:12" s="13" customFormat="1" ht="22" customHeight="1" x14ac:dyDescent="0.4">
      <c r="A83" s="58">
        <v>77</v>
      </c>
      <c r="B83" s="44">
        <v>1049010021</v>
      </c>
      <c r="C83" s="88" t="s">
        <v>228</v>
      </c>
      <c r="D83" s="90" t="s">
        <v>231</v>
      </c>
      <c r="E83" s="45" t="s">
        <v>20</v>
      </c>
      <c r="F83" s="46">
        <v>12</v>
      </c>
      <c r="G83" s="47">
        <v>56.916665999999999</v>
      </c>
      <c r="H83" s="48">
        <v>36.25</v>
      </c>
      <c r="I83" s="49">
        <v>29.75</v>
      </c>
      <c r="J83" s="49">
        <v>26.666665999999999</v>
      </c>
      <c r="K83" s="78">
        <f t="shared" si="2"/>
        <v>37.395832999999996</v>
      </c>
      <c r="L83" s="76">
        <f t="shared" si="3"/>
        <v>-0.59416700000000588</v>
      </c>
    </row>
    <row r="84" spans="1:12" s="13" customFormat="1" ht="22" customHeight="1" x14ac:dyDescent="0.4">
      <c r="A84" s="58">
        <v>78</v>
      </c>
      <c r="B84" s="44">
        <v>1049010129</v>
      </c>
      <c r="C84" s="88" t="s">
        <v>215</v>
      </c>
      <c r="D84" s="90" t="s">
        <v>221</v>
      </c>
      <c r="E84" s="45" t="s">
        <v>155</v>
      </c>
      <c r="F84" s="46">
        <v>9</v>
      </c>
      <c r="G84" s="54">
        <v>42.527777</v>
      </c>
      <c r="H84" s="48">
        <v>40</v>
      </c>
      <c r="I84" s="48">
        <v>39.916665999999999</v>
      </c>
      <c r="J84" s="49">
        <v>26.388888000000001</v>
      </c>
      <c r="K84" s="78">
        <f t="shared" si="2"/>
        <v>37.208332750000004</v>
      </c>
      <c r="L84" s="76">
        <f t="shared" si="3"/>
        <v>-0.78166724999999815</v>
      </c>
    </row>
    <row r="85" spans="1:12" s="13" customFormat="1" ht="22" customHeight="1" x14ac:dyDescent="0.4">
      <c r="A85" s="58">
        <v>79</v>
      </c>
      <c r="B85" s="44">
        <v>1049010091</v>
      </c>
      <c r="C85" s="88" t="s">
        <v>186</v>
      </c>
      <c r="D85" s="90" t="s">
        <v>190</v>
      </c>
      <c r="E85" s="45" t="s">
        <v>77</v>
      </c>
      <c r="F85" s="46">
        <v>7</v>
      </c>
      <c r="G85" s="47">
        <v>55.642856999999999</v>
      </c>
      <c r="H85" s="48">
        <v>34.285713999999999</v>
      </c>
      <c r="I85" s="49">
        <v>29.892856999999999</v>
      </c>
      <c r="J85" s="49">
        <v>28.571428000000001</v>
      </c>
      <c r="K85" s="78">
        <f t="shared" si="2"/>
        <v>37.098213999999999</v>
      </c>
      <c r="L85" s="76">
        <f t="shared" si="3"/>
        <v>-0.8917860000000033</v>
      </c>
    </row>
    <row r="86" spans="1:12" s="13" customFormat="1" ht="22" customHeight="1" x14ac:dyDescent="0.4">
      <c r="A86" s="58">
        <v>80</v>
      </c>
      <c r="B86" s="44">
        <v>1049010128</v>
      </c>
      <c r="C86" s="88" t="s">
        <v>198</v>
      </c>
      <c r="D86" s="90" t="s">
        <v>203</v>
      </c>
      <c r="E86" s="45" t="s">
        <v>155</v>
      </c>
      <c r="F86" s="46">
        <v>1</v>
      </c>
      <c r="G86" s="52">
        <v>47.25</v>
      </c>
      <c r="H86" s="48">
        <v>35</v>
      </c>
      <c r="I86" s="48">
        <v>36</v>
      </c>
      <c r="J86" s="51">
        <v>30</v>
      </c>
      <c r="K86" s="78">
        <f t="shared" si="2"/>
        <v>37.0625</v>
      </c>
      <c r="L86" s="76">
        <f t="shared" si="3"/>
        <v>-0.92750000000000199</v>
      </c>
    </row>
    <row r="87" spans="1:12" s="13" customFormat="1" ht="22" customHeight="1" x14ac:dyDescent="0.4">
      <c r="A87" s="58">
        <v>81</v>
      </c>
      <c r="B87" s="44">
        <v>1049010018</v>
      </c>
      <c r="C87" s="88" t="s">
        <v>88</v>
      </c>
      <c r="D87" s="90" t="s">
        <v>91</v>
      </c>
      <c r="E87" s="45" t="s">
        <v>20</v>
      </c>
      <c r="F87" s="46">
        <v>20</v>
      </c>
      <c r="G87" s="47">
        <v>51.125</v>
      </c>
      <c r="H87" s="48">
        <v>33.75</v>
      </c>
      <c r="I87" s="51">
        <v>35.225000000000001</v>
      </c>
      <c r="J87" s="49">
        <v>27.875</v>
      </c>
      <c r="K87" s="78">
        <f t="shared" si="2"/>
        <v>36.993749999999999</v>
      </c>
      <c r="L87" s="76">
        <f t="shared" si="3"/>
        <v>-0.99625000000000341</v>
      </c>
    </row>
    <row r="88" spans="1:12" s="13" customFormat="1" ht="22" customHeight="1" x14ac:dyDescent="0.4">
      <c r="A88" s="58">
        <v>82</v>
      </c>
      <c r="B88" s="44">
        <v>1049010011</v>
      </c>
      <c r="C88" s="88" t="s">
        <v>88</v>
      </c>
      <c r="D88" s="90" t="s">
        <v>92</v>
      </c>
      <c r="E88" s="45" t="s">
        <v>20</v>
      </c>
      <c r="F88" s="46">
        <v>10</v>
      </c>
      <c r="G88" s="47">
        <v>53.4</v>
      </c>
      <c r="H88" s="49">
        <v>30.5</v>
      </c>
      <c r="I88" s="49">
        <v>30.1</v>
      </c>
      <c r="J88" s="51">
        <v>33.75</v>
      </c>
      <c r="K88" s="78">
        <f t="shared" si="2"/>
        <v>36.9375</v>
      </c>
      <c r="L88" s="76">
        <f t="shared" si="3"/>
        <v>-1.052500000000002</v>
      </c>
    </row>
    <row r="89" spans="1:12" s="13" customFormat="1" ht="22" customHeight="1" x14ac:dyDescent="0.4">
      <c r="A89" s="58">
        <v>83</v>
      </c>
      <c r="B89" s="44">
        <v>1049010012</v>
      </c>
      <c r="C89" s="88" t="s">
        <v>88</v>
      </c>
      <c r="D89" s="90" t="s">
        <v>93</v>
      </c>
      <c r="E89" s="45" t="s">
        <v>20</v>
      </c>
      <c r="F89" s="46">
        <v>11</v>
      </c>
      <c r="G89" s="47">
        <v>49.227271999999999</v>
      </c>
      <c r="H89" s="51">
        <v>31.818180999999999</v>
      </c>
      <c r="I89" s="48">
        <v>38.113636</v>
      </c>
      <c r="J89" s="49">
        <v>28.181818</v>
      </c>
      <c r="K89" s="78">
        <f t="shared" si="2"/>
        <v>36.835226749999997</v>
      </c>
      <c r="L89" s="76">
        <f t="shared" si="3"/>
        <v>-1.1547732500000052</v>
      </c>
    </row>
    <row r="90" spans="1:12" s="13" customFormat="1" ht="22" customHeight="1" x14ac:dyDescent="0.4">
      <c r="A90" s="58">
        <v>84</v>
      </c>
      <c r="B90" s="44">
        <v>1049010230</v>
      </c>
      <c r="C90" s="88" t="s">
        <v>246</v>
      </c>
      <c r="D90" s="90" t="s">
        <v>251</v>
      </c>
      <c r="E90" s="45" t="s">
        <v>109</v>
      </c>
      <c r="F90" s="46">
        <v>10</v>
      </c>
      <c r="G90" s="54">
        <v>47.85</v>
      </c>
      <c r="H90" s="48">
        <v>35.5</v>
      </c>
      <c r="I90" s="51">
        <v>35.450000000000003</v>
      </c>
      <c r="J90" s="49">
        <v>28.5</v>
      </c>
      <c r="K90" s="78">
        <f t="shared" si="2"/>
        <v>36.825000000000003</v>
      </c>
      <c r="L90" s="76">
        <f t="shared" si="3"/>
        <v>-1.1649999999999991</v>
      </c>
    </row>
    <row r="91" spans="1:12" s="13" customFormat="1" ht="22" customHeight="1" x14ac:dyDescent="0.4">
      <c r="A91" s="58">
        <v>85</v>
      </c>
      <c r="B91" s="44">
        <v>1049010210</v>
      </c>
      <c r="C91" s="88" t="s">
        <v>49</v>
      </c>
      <c r="D91" s="90" t="s">
        <v>53</v>
      </c>
      <c r="E91" s="45" t="s">
        <v>38</v>
      </c>
      <c r="F91" s="46">
        <v>3</v>
      </c>
      <c r="G91" s="47">
        <v>54.5</v>
      </c>
      <c r="H91" s="48">
        <v>36.666665999999999</v>
      </c>
      <c r="I91" s="51">
        <v>35.166665999999999</v>
      </c>
      <c r="J91" s="49">
        <v>20.833333</v>
      </c>
      <c r="K91" s="78">
        <f t="shared" si="2"/>
        <v>36.791666249999999</v>
      </c>
      <c r="L91" s="76">
        <f t="shared" si="3"/>
        <v>-1.1983337500000033</v>
      </c>
    </row>
    <row r="92" spans="1:12" s="13" customFormat="1" ht="22" customHeight="1" x14ac:dyDescent="0.4">
      <c r="A92" s="58">
        <v>86</v>
      </c>
      <c r="B92" s="44">
        <v>1049010034</v>
      </c>
      <c r="C92" s="88" t="s">
        <v>18</v>
      </c>
      <c r="D92" s="90" t="s">
        <v>27</v>
      </c>
      <c r="E92" s="45" t="s">
        <v>20</v>
      </c>
      <c r="F92" s="46">
        <v>7</v>
      </c>
      <c r="G92" s="52">
        <v>48.321427999999997</v>
      </c>
      <c r="H92" s="49">
        <v>26.428571000000002</v>
      </c>
      <c r="I92" s="49">
        <v>33.321427999999997</v>
      </c>
      <c r="J92" s="48">
        <v>38.928570999999998</v>
      </c>
      <c r="K92" s="78">
        <f t="shared" si="2"/>
        <v>36.749999500000001</v>
      </c>
      <c r="L92" s="76">
        <f t="shared" si="3"/>
        <v>-1.2400005000000007</v>
      </c>
    </row>
    <row r="93" spans="1:12" s="13" customFormat="1" ht="22" customHeight="1" x14ac:dyDescent="0.4">
      <c r="A93" s="58">
        <v>87</v>
      </c>
      <c r="B93" s="44">
        <v>1049010068</v>
      </c>
      <c r="C93" s="88" t="s">
        <v>167</v>
      </c>
      <c r="D93" s="90" t="s">
        <v>172</v>
      </c>
      <c r="E93" s="45" t="s">
        <v>20</v>
      </c>
      <c r="F93" s="46">
        <v>10</v>
      </c>
      <c r="G93" s="52">
        <v>48.674999999999997</v>
      </c>
      <c r="H93" s="48">
        <v>37</v>
      </c>
      <c r="I93" s="51">
        <v>34.049999999999997</v>
      </c>
      <c r="J93" s="49">
        <v>27.25</v>
      </c>
      <c r="K93" s="78">
        <f t="shared" si="2"/>
        <v>36.743749999999999</v>
      </c>
      <c r="L93" s="76">
        <f t="shared" si="3"/>
        <v>-1.2462500000000034</v>
      </c>
    </row>
    <row r="94" spans="1:12" s="13" customFormat="1" ht="22" customHeight="1" x14ac:dyDescent="0.4">
      <c r="A94" s="58">
        <v>88</v>
      </c>
      <c r="B94" s="44">
        <v>1049010038</v>
      </c>
      <c r="C94" s="88" t="s">
        <v>167</v>
      </c>
      <c r="D94" s="90" t="s">
        <v>173</v>
      </c>
      <c r="E94" s="45" t="s">
        <v>20</v>
      </c>
      <c r="F94" s="46">
        <v>11</v>
      </c>
      <c r="G94" s="47">
        <v>53.295453999999999</v>
      </c>
      <c r="H94" s="48">
        <v>34.090909000000003</v>
      </c>
      <c r="I94" s="49">
        <v>32.636363000000003</v>
      </c>
      <c r="J94" s="49">
        <v>26.590909</v>
      </c>
      <c r="K94" s="78">
        <f t="shared" si="2"/>
        <v>36.653408750000004</v>
      </c>
      <c r="L94" s="76">
        <f t="shared" si="3"/>
        <v>-1.3365912499999979</v>
      </c>
    </row>
    <row r="95" spans="1:12" s="13" customFormat="1" ht="22" customHeight="1" x14ac:dyDescent="0.4">
      <c r="A95" s="58">
        <v>89</v>
      </c>
      <c r="B95" s="44">
        <v>1049010050</v>
      </c>
      <c r="C95" s="88" t="s">
        <v>228</v>
      </c>
      <c r="D95" s="90" t="s">
        <v>232</v>
      </c>
      <c r="E95" s="45" t="s">
        <v>20</v>
      </c>
      <c r="F95" s="46">
        <v>10</v>
      </c>
      <c r="G95" s="47">
        <v>49.575000000000003</v>
      </c>
      <c r="H95" s="49">
        <v>28.5</v>
      </c>
      <c r="I95" s="48">
        <v>37.549999999999997</v>
      </c>
      <c r="J95" s="51">
        <v>30.75</v>
      </c>
      <c r="K95" s="78">
        <f t="shared" si="2"/>
        <v>36.59375</v>
      </c>
      <c r="L95" s="76">
        <f t="shared" si="3"/>
        <v>-1.396250000000002</v>
      </c>
    </row>
    <row r="96" spans="1:12" s="13" customFormat="1" ht="22" customHeight="1" x14ac:dyDescent="0.4">
      <c r="A96" s="58">
        <v>90</v>
      </c>
      <c r="B96" s="44">
        <v>1049010047</v>
      </c>
      <c r="C96" s="88" t="s">
        <v>271</v>
      </c>
      <c r="D96" s="90" t="s">
        <v>274</v>
      </c>
      <c r="E96" s="45" t="s">
        <v>20</v>
      </c>
      <c r="F96" s="46">
        <v>16</v>
      </c>
      <c r="G96" s="47">
        <v>50.015625</v>
      </c>
      <c r="H96" s="49">
        <v>30.625</v>
      </c>
      <c r="I96" s="51">
        <v>35.46875</v>
      </c>
      <c r="J96" s="51">
        <v>30</v>
      </c>
      <c r="K96" s="78">
        <f t="shared" si="2"/>
        <v>36.52734375</v>
      </c>
      <c r="L96" s="76">
        <f t="shared" si="3"/>
        <v>-1.462656250000002</v>
      </c>
    </row>
    <row r="97" spans="1:12" s="13" customFormat="1" ht="22" customHeight="1" x14ac:dyDescent="0.4">
      <c r="A97" s="58">
        <v>91</v>
      </c>
      <c r="B97" s="44">
        <v>1049010218</v>
      </c>
      <c r="C97" s="88" t="s">
        <v>285</v>
      </c>
      <c r="D97" s="90" t="s">
        <v>294</v>
      </c>
      <c r="E97" s="45" t="s">
        <v>285</v>
      </c>
      <c r="F97" s="46">
        <v>5</v>
      </c>
      <c r="G97" s="47">
        <v>54.65</v>
      </c>
      <c r="H97" s="49">
        <v>30</v>
      </c>
      <c r="I97" s="51">
        <v>35.299999999999997</v>
      </c>
      <c r="J97" s="49">
        <v>26</v>
      </c>
      <c r="K97" s="78">
        <f t="shared" si="2"/>
        <v>36.487499999999997</v>
      </c>
      <c r="L97" s="76">
        <f t="shared" si="3"/>
        <v>-1.5025000000000048</v>
      </c>
    </row>
    <row r="98" spans="1:12" s="13" customFormat="1" ht="22" customHeight="1" x14ac:dyDescent="0.4">
      <c r="A98" s="58">
        <v>92</v>
      </c>
      <c r="B98" s="44">
        <v>1049010205</v>
      </c>
      <c r="C98" s="88" t="s">
        <v>61</v>
      </c>
      <c r="D98" s="90" t="s">
        <v>64</v>
      </c>
      <c r="E98" s="45" t="s">
        <v>38</v>
      </c>
      <c r="F98" s="46">
        <v>9</v>
      </c>
      <c r="G98" s="54">
        <v>45.083333000000003</v>
      </c>
      <c r="H98" s="48">
        <v>35</v>
      </c>
      <c r="I98" s="51">
        <v>34.75</v>
      </c>
      <c r="J98" s="51">
        <v>30.833333</v>
      </c>
      <c r="K98" s="78">
        <f t="shared" si="2"/>
        <v>36.416666500000005</v>
      </c>
      <c r="L98" s="76">
        <f t="shared" si="3"/>
        <v>-1.5733334999999968</v>
      </c>
    </row>
    <row r="99" spans="1:12" s="13" customFormat="1" ht="22" customHeight="1" x14ac:dyDescent="0.4">
      <c r="A99" s="58">
        <v>93</v>
      </c>
      <c r="B99" s="44">
        <v>1049010167</v>
      </c>
      <c r="C99" s="88" t="s">
        <v>147</v>
      </c>
      <c r="D99" s="90" t="s">
        <v>148</v>
      </c>
      <c r="E99" s="45" t="s">
        <v>121</v>
      </c>
      <c r="F99" s="46">
        <v>12</v>
      </c>
      <c r="G99" s="47">
        <v>50.020833000000003</v>
      </c>
      <c r="H99" s="49">
        <v>30.833333</v>
      </c>
      <c r="I99" s="51">
        <v>35.645833000000003</v>
      </c>
      <c r="J99" s="49">
        <v>28.958333</v>
      </c>
      <c r="K99" s="78">
        <f t="shared" si="2"/>
        <v>36.364583000000003</v>
      </c>
      <c r="L99" s="76">
        <f t="shared" si="3"/>
        <v>-1.6254169999999988</v>
      </c>
    </row>
    <row r="100" spans="1:12" s="13" customFormat="1" ht="22" customHeight="1" x14ac:dyDescent="0.4">
      <c r="A100" s="58">
        <v>94</v>
      </c>
      <c r="B100" s="44">
        <v>1049010199</v>
      </c>
      <c r="C100" s="88" t="s">
        <v>49</v>
      </c>
      <c r="D100" s="90" t="s">
        <v>54</v>
      </c>
      <c r="E100" s="45" t="s">
        <v>38</v>
      </c>
      <c r="F100" s="46">
        <v>9</v>
      </c>
      <c r="G100" s="54">
        <v>45.764443999999997</v>
      </c>
      <c r="H100" s="48">
        <v>35.555554999999998</v>
      </c>
      <c r="I100" s="48">
        <v>38.222222000000002</v>
      </c>
      <c r="J100" s="49">
        <v>25.833333</v>
      </c>
      <c r="K100" s="78">
        <f t="shared" si="2"/>
        <v>36.343888499999998</v>
      </c>
      <c r="L100" s="76">
        <f t="shared" si="3"/>
        <v>-1.6461115000000035</v>
      </c>
    </row>
    <row r="101" spans="1:12" s="13" customFormat="1" ht="22" customHeight="1" x14ac:dyDescent="0.4">
      <c r="A101" s="58">
        <v>95</v>
      </c>
      <c r="B101" s="44">
        <v>1049010010</v>
      </c>
      <c r="C101" s="88" t="s">
        <v>271</v>
      </c>
      <c r="D101" s="90" t="s">
        <v>275</v>
      </c>
      <c r="E101" s="45" t="s">
        <v>20</v>
      </c>
      <c r="F101" s="46">
        <v>13</v>
      </c>
      <c r="G101" s="47">
        <v>49.365383999999999</v>
      </c>
      <c r="H101" s="48">
        <v>35</v>
      </c>
      <c r="I101" s="51">
        <v>34.461537999999997</v>
      </c>
      <c r="J101" s="49">
        <v>26.346153000000001</v>
      </c>
      <c r="K101" s="78">
        <f t="shared" si="2"/>
        <v>36.293268749999996</v>
      </c>
      <c r="L101" s="76">
        <f t="shared" si="3"/>
        <v>-1.6967312500000062</v>
      </c>
    </row>
    <row r="102" spans="1:12" s="13" customFormat="1" ht="22" customHeight="1" x14ac:dyDescent="0.4">
      <c r="A102" s="58">
        <v>96</v>
      </c>
      <c r="B102" s="44">
        <v>1049010089</v>
      </c>
      <c r="C102" s="88" t="s">
        <v>256</v>
      </c>
      <c r="D102" s="90" t="s">
        <v>261</v>
      </c>
      <c r="E102" s="45" t="s">
        <v>77</v>
      </c>
      <c r="F102" s="46">
        <v>35</v>
      </c>
      <c r="G102" s="47">
        <v>50.667999999999999</v>
      </c>
      <c r="H102" s="51">
        <v>32.142856999999999</v>
      </c>
      <c r="I102" s="51">
        <v>35.299999999999997</v>
      </c>
      <c r="J102" s="49">
        <v>26.928571000000002</v>
      </c>
      <c r="K102" s="78">
        <f t="shared" si="2"/>
        <v>36.259856999999997</v>
      </c>
      <c r="L102" s="76">
        <f t="shared" si="3"/>
        <v>-1.7301430000000053</v>
      </c>
    </row>
    <row r="103" spans="1:12" s="13" customFormat="1" ht="22" customHeight="1" x14ac:dyDescent="0.4">
      <c r="A103" s="58">
        <v>97</v>
      </c>
      <c r="B103" s="44">
        <v>1049010108</v>
      </c>
      <c r="C103" s="88" t="s">
        <v>256</v>
      </c>
      <c r="D103" s="90" t="s">
        <v>262</v>
      </c>
      <c r="E103" s="45" t="s">
        <v>77</v>
      </c>
      <c r="F103" s="46">
        <v>6</v>
      </c>
      <c r="G103" s="47">
        <v>53.083333000000003</v>
      </c>
      <c r="H103" s="51">
        <v>32.5</v>
      </c>
      <c r="I103" s="49">
        <v>32.75</v>
      </c>
      <c r="J103" s="49">
        <v>26.666665999999999</v>
      </c>
      <c r="K103" s="78">
        <f t="shared" si="2"/>
        <v>36.249999750000001</v>
      </c>
      <c r="L103" s="76">
        <f t="shared" si="3"/>
        <v>-1.7400002500000014</v>
      </c>
    </row>
    <row r="104" spans="1:12" s="13" customFormat="1" ht="22" customHeight="1" x14ac:dyDescent="0.4">
      <c r="A104" s="58">
        <v>98</v>
      </c>
      <c r="B104" s="44">
        <v>1049010138</v>
      </c>
      <c r="C104" s="88" t="s">
        <v>215</v>
      </c>
      <c r="D104" s="90" t="s">
        <v>222</v>
      </c>
      <c r="E104" s="45" t="s">
        <v>155</v>
      </c>
      <c r="F104" s="46">
        <v>6</v>
      </c>
      <c r="G104" s="54">
        <v>44.583333000000003</v>
      </c>
      <c r="H104" s="49">
        <v>30.833333</v>
      </c>
      <c r="I104" s="51">
        <v>35.458333000000003</v>
      </c>
      <c r="J104" s="51">
        <v>33.75</v>
      </c>
      <c r="K104" s="78">
        <f t="shared" si="2"/>
        <v>36.156249750000001</v>
      </c>
      <c r="L104" s="76">
        <f t="shared" si="3"/>
        <v>-1.8337502500000014</v>
      </c>
    </row>
    <row r="105" spans="1:12" s="13" customFormat="1" ht="22" customHeight="1" x14ac:dyDescent="0.4">
      <c r="A105" s="58">
        <v>99</v>
      </c>
      <c r="B105" s="44">
        <v>1049010060</v>
      </c>
      <c r="C105" s="88" t="s">
        <v>228</v>
      </c>
      <c r="D105" s="90" t="s">
        <v>233</v>
      </c>
      <c r="E105" s="45" t="s">
        <v>20</v>
      </c>
      <c r="F105" s="46">
        <v>3</v>
      </c>
      <c r="G105" s="47">
        <v>49.166665999999999</v>
      </c>
      <c r="H105" s="48">
        <v>35</v>
      </c>
      <c r="I105" s="49">
        <v>30.916665999999999</v>
      </c>
      <c r="J105" s="49">
        <v>29.166665999999999</v>
      </c>
      <c r="K105" s="78">
        <f t="shared" si="2"/>
        <v>36.062499499999994</v>
      </c>
      <c r="L105" s="76">
        <f t="shared" si="3"/>
        <v>-1.9275005000000078</v>
      </c>
    </row>
    <row r="106" spans="1:12" s="13" customFormat="1" ht="22" customHeight="1" x14ac:dyDescent="0.4">
      <c r="A106" s="58">
        <v>100</v>
      </c>
      <c r="B106" s="44">
        <v>1049010072</v>
      </c>
      <c r="C106" s="88" t="s">
        <v>18</v>
      </c>
      <c r="D106" s="90" t="s">
        <v>28</v>
      </c>
      <c r="E106" s="45" t="s">
        <v>20</v>
      </c>
      <c r="F106" s="46">
        <v>5</v>
      </c>
      <c r="G106" s="52">
        <v>47.176000000000002</v>
      </c>
      <c r="H106" s="48">
        <v>42</v>
      </c>
      <c r="I106" s="49">
        <v>29.35</v>
      </c>
      <c r="J106" s="49">
        <v>25.5</v>
      </c>
      <c r="K106" s="78">
        <f t="shared" si="2"/>
        <v>36.006500000000003</v>
      </c>
      <c r="L106" s="76">
        <f t="shared" si="3"/>
        <v>-1.9834999999999994</v>
      </c>
    </row>
    <row r="107" spans="1:12" s="13" customFormat="1" ht="22" customHeight="1" x14ac:dyDescent="0.4">
      <c r="A107" s="58">
        <v>101</v>
      </c>
      <c r="B107" s="44">
        <v>1049010206</v>
      </c>
      <c r="C107" s="88" t="s">
        <v>61</v>
      </c>
      <c r="D107" s="90" t="s">
        <v>65</v>
      </c>
      <c r="E107" s="45" t="s">
        <v>38</v>
      </c>
      <c r="F107" s="46">
        <v>17</v>
      </c>
      <c r="G107" s="54">
        <v>49.044117</v>
      </c>
      <c r="H107" s="49">
        <v>30.588235000000001</v>
      </c>
      <c r="I107" s="51">
        <v>35.338234999999997</v>
      </c>
      <c r="J107" s="49">
        <v>28.088235000000001</v>
      </c>
      <c r="K107" s="78">
        <f t="shared" si="2"/>
        <v>35.764705499999998</v>
      </c>
      <c r="L107" s="76">
        <f t="shared" si="3"/>
        <v>-2.2252945000000039</v>
      </c>
    </row>
    <row r="108" spans="1:12" s="13" customFormat="1" ht="22" customHeight="1" x14ac:dyDescent="0.4">
      <c r="A108" s="58">
        <v>102</v>
      </c>
      <c r="B108" s="44">
        <v>1049010006</v>
      </c>
      <c r="C108" s="88" t="s">
        <v>271</v>
      </c>
      <c r="D108" s="90" t="s">
        <v>276</v>
      </c>
      <c r="E108" s="45" t="s">
        <v>20</v>
      </c>
      <c r="F108" s="46">
        <v>27</v>
      </c>
      <c r="G108" s="54">
        <v>46.5</v>
      </c>
      <c r="H108" s="49">
        <v>26.851851</v>
      </c>
      <c r="I108" s="51">
        <v>34.287036999999998</v>
      </c>
      <c r="J108" s="48">
        <v>35.277777</v>
      </c>
      <c r="K108" s="78">
        <f t="shared" si="2"/>
        <v>35.729166249999999</v>
      </c>
      <c r="L108" s="76">
        <f t="shared" si="3"/>
        <v>-2.2608337500000033</v>
      </c>
    </row>
    <row r="109" spans="1:12" s="13" customFormat="1" ht="22" customHeight="1" x14ac:dyDescent="0.4">
      <c r="A109" s="58">
        <v>103</v>
      </c>
      <c r="B109" s="44">
        <v>1049010107</v>
      </c>
      <c r="C109" s="88" t="s">
        <v>256</v>
      </c>
      <c r="D109" s="90" t="s">
        <v>263</v>
      </c>
      <c r="E109" s="45" t="s">
        <v>77</v>
      </c>
      <c r="F109" s="46">
        <v>5</v>
      </c>
      <c r="G109" s="52">
        <v>47.7</v>
      </c>
      <c r="H109" s="49">
        <v>31</v>
      </c>
      <c r="I109" s="49">
        <v>29.5</v>
      </c>
      <c r="J109" s="51">
        <v>34</v>
      </c>
      <c r="K109" s="78">
        <f t="shared" si="2"/>
        <v>35.549999999999997</v>
      </c>
      <c r="L109" s="76">
        <f t="shared" si="3"/>
        <v>-2.4400000000000048</v>
      </c>
    </row>
    <row r="110" spans="1:12" s="13" customFormat="1" ht="22" customHeight="1" x14ac:dyDescent="0.4">
      <c r="A110" s="58">
        <v>104</v>
      </c>
      <c r="B110" s="44">
        <v>1049010201</v>
      </c>
      <c r="C110" s="88" t="s">
        <v>49</v>
      </c>
      <c r="D110" s="90" t="s">
        <v>55</v>
      </c>
      <c r="E110" s="45" t="s">
        <v>38</v>
      </c>
      <c r="F110" s="46">
        <v>14</v>
      </c>
      <c r="G110" s="47">
        <v>49.482142000000003</v>
      </c>
      <c r="H110" s="48">
        <v>35.357142000000003</v>
      </c>
      <c r="I110" s="51">
        <v>34.267856999999999</v>
      </c>
      <c r="J110" s="49">
        <v>23.035713999999999</v>
      </c>
      <c r="K110" s="78">
        <f t="shared" si="2"/>
        <v>35.535713749999999</v>
      </c>
      <c r="L110" s="76">
        <f t="shared" si="3"/>
        <v>-2.4542862500000027</v>
      </c>
    </row>
    <row r="111" spans="1:12" s="13" customFormat="1" ht="22" customHeight="1" x14ac:dyDescent="0.4">
      <c r="A111" s="58">
        <v>105</v>
      </c>
      <c r="B111" s="44">
        <v>1049010048</v>
      </c>
      <c r="C111" s="88" t="s">
        <v>271</v>
      </c>
      <c r="D111" s="90" t="s">
        <v>277</v>
      </c>
      <c r="E111" s="45" t="s">
        <v>20</v>
      </c>
      <c r="F111" s="46">
        <v>21</v>
      </c>
      <c r="G111" s="47">
        <v>49.726190000000003</v>
      </c>
      <c r="H111" s="49">
        <v>25.238095000000001</v>
      </c>
      <c r="I111" s="48">
        <v>37.642856999999999</v>
      </c>
      <c r="J111" s="51">
        <v>29.523809</v>
      </c>
      <c r="K111" s="78">
        <f t="shared" si="2"/>
        <v>35.532737750000003</v>
      </c>
      <c r="L111" s="76">
        <f t="shared" si="3"/>
        <v>-2.4572622499999994</v>
      </c>
    </row>
    <row r="112" spans="1:12" s="13" customFormat="1" ht="22" customHeight="1" x14ac:dyDescent="0.4">
      <c r="A112" s="58">
        <v>106</v>
      </c>
      <c r="B112" s="44">
        <v>1049010092</v>
      </c>
      <c r="C112" s="88" t="s">
        <v>186</v>
      </c>
      <c r="D112" s="90" t="s">
        <v>191</v>
      </c>
      <c r="E112" s="45" t="s">
        <v>77</v>
      </c>
      <c r="F112" s="46">
        <v>8</v>
      </c>
      <c r="G112" s="54">
        <v>44.797499999999999</v>
      </c>
      <c r="H112" s="48">
        <v>34.375</v>
      </c>
      <c r="I112" s="49">
        <v>29.65625</v>
      </c>
      <c r="J112" s="51">
        <v>33.125</v>
      </c>
      <c r="K112" s="78">
        <f t="shared" si="2"/>
        <v>35.488437500000003</v>
      </c>
      <c r="L112" s="76">
        <f t="shared" si="3"/>
        <v>-2.5015624999999986</v>
      </c>
    </row>
    <row r="113" spans="1:12" s="13" customFormat="1" ht="22" customHeight="1" x14ac:dyDescent="0.4">
      <c r="A113" s="58">
        <v>107</v>
      </c>
      <c r="B113" s="44">
        <v>1049010127</v>
      </c>
      <c r="C113" s="88" t="s">
        <v>198</v>
      </c>
      <c r="D113" s="90" t="s">
        <v>204</v>
      </c>
      <c r="E113" s="45" t="s">
        <v>155</v>
      </c>
      <c r="F113" s="46">
        <v>6</v>
      </c>
      <c r="G113" s="52">
        <v>49</v>
      </c>
      <c r="H113" s="49">
        <v>30.833333</v>
      </c>
      <c r="I113" s="49">
        <v>29.416665999999999</v>
      </c>
      <c r="J113" s="51">
        <v>32.5</v>
      </c>
      <c r="K113" s="78">
        <f t="shared" si="2"/>
        <v>35.437499750000001</v>
      </c>
      <c r="L113" s="76">
        <f t="shared" si="3"/>
        <v>-2.5525002500000014</v>
      </c>
    </row>
    <row r="114" spans="1:12" s="13" customFormat="1" ht="22" customHeight="1" x14ac:dyDescent="0.4">
      <c r="A114" s="58">
        <v>108</v>
      </c>
      <c r="B114" s="44">
        <v>1049010153</v>
      </c>
      <c r="C114" s="88" t="s">
        <v>138</v>
      </c>
      <c r="D114" s="90" t="s">
        <v>140</v>
      </c>
      <c r="E114" s="45" t="s">
        <v>121</v>
      </c>
      <c r="F114" s="46">
        <v>17</v>
      </c>
      <c r="G114" s="52">
        <v>48.279411000000003</v>
      </c>
      <c r="H114" s="48">
        <v>33.529411000000003</v>
      </c>
      <c r="I114" s="49">
        <v>33.602941000000001</v>
      </c>
      <c r="J114" s="49">
        <v>26.176469999999998</v>
      </c>
      <c r="K114" s="78">
        <f t="shared" si="2"/>
        <v>35.397058250000001</v>
      </c>
      <c r="L114" s="76">
        <f t="shared" si="3"/>
        <v>-2.5929417500000014</v>
      </c>
    </row>
    <row r="115" spans="1:12" s="13" customFormat="1" ht="22" customHeight="1" x14ac:dyDescent="0.4">
      <c r="A115" s="58">
        <v>109</v>
      </c>
      <c r="B115" s="44">
        <v>1049010005</v>
      </c>
      <c r="C115" s="88" t="s">
        <v>271</v>
      </c>
      <c r="D115" s="90" t="s">
        <v>278</v>
      </c>
      <c r="E115" s="45" t="s">
        <v>20</v>
      </c>
      <c r="F115" s="46">
        <v>13</v>
      </c>
      <c r="G115" s="47">
        <v>51.480769000000002</v>
      </c>
      <c r="H115" s="49">
        <v>27.692307</v>
      </c>
      <c r="I115" s="49">
        <v>32.942307</v>
      </c>
      <c r="J115" s="49">
        <v>28.846153000000001</v>
      </c>
      <c r="K115" s="78">
        <f t="shared" si="2"/>
        <v>35.240384000000006</v>
      </c>
      <c r="L115" s="76">
        <f t="shared" si="3"/>
        <v>-2.7496159999999961</v>
      </c>
    </row>
    <row r="116" spans="1:12" s="13" customFormat="1" ht="22" customHeight="1" x14ac:dyDescent="0.4">
      <c r="A116" s="58">
        <v>110</v>
      </c>
      <c r="B116" s="44">
        <v>1049010044</v>
      </c>
      <c r="C116" s="88" t="s">
        <v>271</v>
      </c>
      <c r="D116" s="90" t="s">
        <v>279</v>
      </c>
      <c r="E116" s="45" t="s">
        <v>20</v>
      </c>
      <c r="F116" s="46">
        <v>9</v>
      </c>
      <c r="G116" s="47">
        <v>49.847777000000001</v>
      </c>
      <c r="H116" s="51">
        <v>32.222222000000002</v>
      </c>
      <c r="I116" s="49">
        <v>33.305554999999998</v>
      </c>
      <c r="J116" s="49">
        <v>25.555554999999998</v>
      </c>
      <c r="K116" s="78">
        <f t="shared" si="2"/>
        <v>35.232777249999998</v>
      </c>
      <c r="L116" s="76">
        <f t="shared" si="3"/>
        <v>-2.7572227500000039</v>
      </c>
    </row>
    <row r="117" spans="1:12" s="13" customFormat="1" ht="22" customHeight="1" x14ac:dyDescent="0.4">
      <c r="A117" s="58">
        <v>111</v>
      </c>
      <c r="B117" s="44">
        <v>1049010051</v>
      </c>
      <c r="C117" s="88" t="s">
        <v>228</v>
      </c>
      <c r="D117" s="90" t="s">
        <v>234</v>
      </c>
      <c r="E117" s="45" t="s">
        <v>20</v>
      </c>
      <c r="F117" s="46">
        <v>18</v>
      </c>
      <c r="G117" s="52">
        <v>47.305554999999998</v>
      </c>
      <c r="H117" s="51">
        <v>31.666665999999999</v>
      </c>
      <c r="I117" s="51">
        <v>34.236111000000001</v>
      </c>
      <c r="J117" s="49">
        <v>27.361111000000001</v>
      </c>
      <c r="K117" s="78">
        <f t="shared" si="2"/>
        <v>35.142360749999995</v>
      </c>
      <c r="L117" s="76">
        <f t="shared" si="3"/>
        <v>-2.8476392500000074</v>
      </c>
    </row>
    <row r="118" spans="1:12" s="13" customFormat="1" ht="22" customHeight="1" x14ac:dyDescent="0.4">
      <c r="A118" s="58">
        <v>112</v>
      </c>
      <c r="B118" s="44">
        <v>1049010093</v>
      </c>
      <c r="C118" s="88" t="s">
        <v>186</v>
      </c>
      <c r="D118" s="90" t="s">
        <v>192</v>
      </c>
      <c r="E118" s="45" t="s">
        <v>77</v>
      </c>
      <c r="F118" s="46">
        <v>2</v>
      </c>
      <c r="G118" s="47">
        <v>54.375</v>
      </c>
      <c r="H118" s="51">
        <v>32.5</v>
      </c>
      <c r="I118" s="49">
        <v>22.125</v>
      </c>
      <c r="J118" s="51">
        <v>31.25</v>
      </c>
      <c r="K118" s="78">
        <f t="shared" si="2"/>
        <v>35.0625</v>
      </c>
      <c r="L118" s="76">
        <f t="shared" si="3"/>
        <v>-2.927500000000002</v>
      </c>
    </row>
    <row r="119" spans="1:12" s="13" customFormat="1" ht="22" customHeight="1" x14ac:dyDescent="0.4">
      <c r="A119" s="58">
        <v>113</v>
      </c>
      <c r="B119" s="44">
        <v>1049010156</v>
      </c>
      <c r="C119" s="88" t="s">
        <v>138</v>
      </c>
      <c r="D119" s="90" t="s">
        <v>141</v>
      </c>
      <c r="E119" s="45" t="s">
        <v>121</v>
      </c>
      <c r="F119" s="46">
        <v>18</v>
      </c>
      <c r="G119" s="47">
        <v>51.75</v>
      </c>
      <c r="H119" s="49">
        <v>31.111111000000001</v>
      </c>
      <c r="I119" s="49">
        <v>31.236111000000001</v>
      </c>
      <c r="J119" s="49">
        <v>26.111111000000001</v>
      </c>
      <c r="K119" s="78">
        <f t="shared" si="2"/>
        <v>35.052083249999995</v>
      </c>
      <c r="L119" s="76">
        <f t="shared" si="3"/>
        <v>-2.9379167500000065</v>
      </c>
    </row>
    <row r="120" spans="1:12" s="13" customFormat="1" ht="22" customHeight="1" x14ac:dyDescent="0.4">
      <c r="A120" s="58">
        <v>114</v>
      </c>
      <c r="B120" s="44">
        <v>1049010086</v>
      </c>
      <c r="C120" s="88" t="s">
        <v>256</v>
      </c>
      <c r="D120" s="90" t="s">
        <v>264</v>
      </c>
      <c r="E120" s="45" t="s">
        <v>77</v>
      </c>
      <c r="F120" s="46">
        <v>13</v>
      </c>
      <c r="G120" s="47">
        <v>49.461537999999997</v>
      </c>
      <c r="H120" s="51">
        <v>31.538461000000002</v>
      </c>
      <c r="I120" s="49">
        <v>33.076923000000001</v>
      </c>
      <c r="J120" s="49">
        <v>25.961538000000001</v>
      </c>
      <c r="K120" s="78">
        <f t="shared" si="2"/>
        <v>35.009614999999997</v>
      </c>
      <c r="L120" s="76">
        <f t="shared" si="3"/>
        <v>-2.9803850000000054</v>
      </c>
    </row>
    <row r="121" spans="1:12" s="13" customFormat="1" ht="22" customHeight="1" x14ac:dyDescent="0.4">
      <c r="A121" s="58">
        <v>115</v>
      </c>
      <c r="B121" s="44">
        <v>1049010220</v>
      </c>
      <c r="C121" s="88" t="s">
        <v>285</v>
      </c>
      <c r="D121" s="90" t="s">
        <v>295</v>
      </c>
      <c r="E121" s="45" t="s">
        <v>285</v>
      </c>
      <c r="F121" s="46">
        <v>5</v>
      </c>
      <c r="G121" s="54">
        <v>44.5</v>
      </c>
      <c r="H121" s="51">
        <v>32</v>
      </c>
      <c r="I121" s="49">
        <v>30.9</v>
      </c>
      <c r="J121" s="51">
        <v>32.5</v>
      </c>
      <c r="K121" s="78">
        <f t="shared" si="2"/>
        <v>34.975000000000001</v>
      </c>
      <c r="L121" s="76">
        <f t="shared" si="3"/>
        <v>-3.0150000000000006</v>
      </c>
    </row>
    <row r="122" spans="1:12" s="13" customFormat="1" ht="22" customHeight="1" x14ac:dyDescent="0.4">
      <c r="A122" s="58">
        <v>116</v>
      </c>
      <c r="B122" s="44">
        <v>1049010096</v>
      </c>
      <c r="C122" s="88" t="s">
        <v>75</v>
      </c>
      <c r="D122" s="90" t="s">
        <v>79</v>
      </c>
      <c r="E122" s="45" t="s">
        <v>77</v>
      </c>
      <c r="F122" s="46">
        <v>22</v>
      </c>
      <c r="G122" s="54">
        <v>43.647727000000003</v>
      </c>
      <c r="H122" s="49">
        <v>30.454545</v>
      </c>
      <c r="I122" s="48">
        <v>38.397727000000003</v>
      </c>
      <c r="J122" s="49">
        <v>27.272727</v>
      </c>
      <c r="K122" s="78">
        <f t="shared" si="2"/>
        <v>34.943181500000001</v>
      </c>
      <c r="L122" s="76">
        <f t="shared" si="3"/>
        <v>-3.0468185000000005</v>
      </c>
    </row>
    <row r="123" spans="1:12" s="13" customFormat="1" ht="22" customHeight="1" x14ac:dyDescent="0.4">
      <c r="A123" s="58">
        <v>117</v>
      </c>
      <c r="B123" s="44">
        <v>1049010232</v>
      </c>
      <c r="C123" s="88" t="s">
        <v>246</v>
      </c>
      <c r="D123" s="90" t="s">
        <v>252</v>
      </c>
      <c r="E123" s="45" t="s">
        <v>109</v>
      </c>
      <c r="F123" s="46">
        <v>9</v>
      </c>
      <c r="G123" s="54">
        <v>46.111111000000001</v>
      </c>
      <c r="H123" s="49">
        <v>27.222221999999999</v>
      </c>
      <c r="I123" s="51">
        <v>34.361111000000001</v>
      </c>
      <c r="J123" s="51">
        <v>31.666665999999999</v>
      </c>
      <c r="K123" s="78">
        <f t="shared" si="2"/>
        <v>34.840277499999999</v>
      </c>
      <c r="L123" s="76">
        <f t="shared" si="3"/>
        <v>-3.1497225000000029</v>
      </c>
    </row>
    <row r="124" spans="1:12" s="13" customFormat="1" ht="22" customHeight="1" x14ac:dyDescent="0.4">
      <c r="A124" s="58">
        <v>118</v>
      </c>
      <c r="B124" s="44">
        <v>1049010124</v>
      </c>
      <c r="C124" s="88" t="s">
        <v>198</v>
      </c>
      <c r="D124" s="90" t="s">
        <v>205</v>
      </c>
      <c r="E124" s="45" t="s">
        <v>155</v>
      </c>
      <c r="F124" s="46">
        <v>5</v>
      </c>
      <c r="G124" s="52">
        <v>47.75</v>
      </c>
      <c r="H124" s="49">
        <v>31</v>
      </c>
      <c r="I124" s="49">
        <v>32.35</v>
      </c>
      <c r="J124" s="49">
        <v>28</v>
      </c>
      <c r="K124" s="78">
        <f t="shared" si="2"/>
        <v>34.774999999999999</v>
      </c>
      <c r="L124" s="76">
        <f t="shared" si="3"/>
        <v>-3.2150000000000034</v>
      </c>
    </row>
    <row r="125" spans="1:12" s="13" customFormat="1" ht="22" customHeight="1" x14ac:dyDescent="0.4">
      <c r="A125" s="58">
        <v>119</v>
      </c>
      <c r="B125" s="44">
        <v>1049010104</v>
      </c>
      <c r="C125" s="88" t="s">
        <v>75</v>
      </c>
      <c r="D125" s="90" t="s">
        <v>80</v>
      </c>
      <c r="E125" s="45" t="s">
        <v>77</v>
      </c>
      <c r="F125" s="46">
        <v>44</v>
      </c>
      <c r="G125" s="54">
        <v>43.528409000000003</v>
      </c>
      <c r="H125" s="51">
        <v>31.477271999999999</v>
      </c>
      <c r="I125" s="49">
        <v>33.244318</v>
      </c>
      <c r="J125" s="51">
        <v>30.625</v>
      </c>
      <c r="K125" s="78">
        <f t="shared" si="2"/>
        <v>34.718749750000001</v>
      </c>
      <c r="L125" s="76">
        <f t="shared" si="3"/>
        <v>-3.2712502500000014</v>
      </c>
    </row>
    <row r="126" spans="1:12" s="13" customFormat="1" ht="22" customHeight="1" x14ac:dyDescent="0.4">
      <c r="A126" s="58">
        <v>120</v>
      </c>
      <c r="B126" s="44">
        <v>1049010163</v>
      </c>
      <c r="C126" s="88" t="s">
        <v>121</v>
      </c>
      <c r="D126" s="90" t="s">
        <v>125</v>
      </c>
      <c r="E126" s="45" t="s">
        <v>121</v>
      </c>
      <c r="F126" s="46">
        <v>18</v>
      </c>
      <c r="G126" s="54">
        <v>45.944443999999997</v>
      </c>
      <c r="H126" s="49">
        <v>28.888888000000001</v>
      </c>
      <c r="I126" s="51">
        <v>35.388888000000001</v>
      </c>
      <c r="J126" s="49">
        <v>28.055554999999998</v>
      </c>
      <c r="K126" s="78">
        <f t="shared" si="2"/>
        <v>34.569443749999998</v>
      </c>
      <c r="L126" s="76">
        <f t="shared" si="3"/>
        <v>-3.4205562500000042</v>
      </c>
    </row>
    <row r="127" spans="1:12" s="13" customFormat="1" ht="22" customHeight="1" x14ac:dyDescent="0.4">
      <c r="A127" s="58">
        <v>121</v>
      </c>
      <c r="B127" s="44">
        <v>1049010171</v>
      </c>
      <c r="C127" s="88" t="s">
        <v>121</v>
      </c>
      <c r="D127" s="90" t="s">
        <v>126</v>
      </c>
      <c r="E127" s="45" t="s">
        <v>121</v>
      </c>
      <c r="F127" s="46">
        <v>5</v>
      </c>
      <c r="G127" s="47">
        <v>49.85</v>
      </c>
      <c r="H127" s="49">
        <v>30</v>
      </c>
      <c r="I127" s="49">
        <v>28.8</v>
      </c>
      <c r="J127" s="51">
        <v>29.5</v>
      </c>
      <c r="K127" s="78">
        <f t="shared" si="2"/>
        <v>34.537499999999994</v>
      </c>
      <c r="L127" s="76">
        <f t="shared" si="3"/>
        <v>-3.4525000000000077</v>
      </c>
    </row>
    <row r="128" spans="1:12" s="13" customFormat="1" ht="22" customHeight="1" x14ac:dyDescent="0.4">
      <c r="A128" s="58">
        <v>122</v>
      </c>
      <c r="B128" s="44">
        <v>1049010125</v>
      </c>
      <c r="C128" s="88" t="s">
        <v>198</v>
      </c>
      <c r="D128" s="90" t="s">
        <v>206</v>
      </c>
      <c r="E128" s="45" t="s">
        <v>155</v>
      </c>
      <c r="F128" s="46">
        <v>2</v>
      </c>
      <c r="G128" s="52">
        <v>49.625</v>
      </c>
      <c r="H128" s="49">
        <v>27.5</v>
      </c>
      <c r="I128" s="49">
        <v>27.25</v>
      </c>
      <c r="J128" s="51">
        <v>33.75</v>
      </c>
      <c r="K128" s="78">
        <f t="shared" si="2"/>
        <v>34.53125</v>
      </c>
      <c r="L128" s="76">
        <f t="shared" si="3"/>
        <v>-3.458750000000002</v>
      </c>
    </row>
    <row r="129" spans="1:12" s="13" customFormat="1" ht="22" customHeight="1" x14ac:dyDescent="0.4">
      <c r="A129" s="58">
        <v>123</v>
      </c>
      <c r="B129" s="44">
        <v>1049010080</v>
      </c>
      <c r="C129" s="88" t="s">
        <v>256</v>
      </c>
      <c r="D129" s="90" t="s">
        <v>265</v>
      </c>
      <c r="E129" s="45" t="s">
        <v>77</v>
      </c>
      <c r="F129" s="46">
        <v>13</v>
      </c>
      <c r="G129" s="47">
        <v>51.961537999999997</v>
      </c>
      <c r="H129" s="49">
        <v>26.538461000000002</v>
      </c>
      <c r="I129" s="49">
        <v>32.865383999999999</v>
      </c>
      <c r="J129" s="49">
        <v>26.730768999999999</v>
      </c>
      <c r="K129" s="78">
        <f t="shared" si="2"/>
        <v>34.524038000000004</v>
      </c>
      <c r="L129" s="76">
        <f t="shared" si="3"/>
        <v>-3.4659619999999975</v>
      </c>
    </row>
    <row r="130" spans="1:12" s="13" customFormat="1" ht="22" customHeight="1" x14ac:dyDescent="0.4">
      <c r="A130" s="58">
        <v>124</v>
      </c>
      <c r="B130" s="44">
        <v>1049010117</v>
      </c>
      <c r="C130" s="88" t="s">
        <v>155</v>
      </c>
      <c r="D130" s="90" t="s">
        <v>162</v>
      </c>
      <c r="E130" s="45" t="s">
        <v>155</v>
      </c>
      <c r="F130" s="46">
        <v>4</v>
      </c>
      <c r="G130" s="54">
        <v>47.25</v>
      </c>
      <c r="H130" s="49">
        <v>30</v>
      </c>
      <c r="I130" s="49">
        <v>31.4375</v>
      </c>
      <c r="J130" s="49">
        <v>29.375</v>
      </c>
      <c r="K130" s="78">
        <f t="shared" si="2"/>
        <v>34.515625</v>
      </c>
      <c r="L130" s="76">
        <f t="shared" si="3"/>
        <v>-3.474375000000002</v>
      </c>
    </row>
    <row r="131" spans="1:12" s="13" customFormat="1" ht="22" customHeight="1" x14ac:dyDescent="0.4">
      <c r="A131" s="58">
        <v>125</v>
      </c>
      <c r="B131" s="44">
        <v>1049010098</v>
      </c>
      <c r="C131" s="88" t="s">
        <v>75</v>
      </c>
      <c r="D131" s="90" t="s">
        <v>81</v>
      </c>
      <c r="E131" s="45" t="s">
        <v>77</v>
      </c>
      <c r="F131" s="46">
        <v>15</v>
      </c>
      <c r="G131" s="47">
        <v>49.383333</v>
      </c>
      <c r="H131" s="49">
        <v>29.666665999999999</v>
      </c>
      <c r="I131" s="49">
        <v>31.966666</v>
      </c>
      <c r="J131" s="49">
        <v>26.833333</v>
      </c>
      <c r="K131" s="78">
        <f t="shared" si="2"/>
        <v>34.4624995</v>
      </c>
      <c r="L131" s="76">
        <f t="shared" si="3"/>
        <v>-3.5275005000000021</v>
      </c>
    </row>
    <row r="132" spans="1:12" s="13" customFormat="1" ht="22" customHeight="1" x14ac:dyDescent="0.4">
      <c r="A132" s="58">
        <v>126</v>
      </c>
      <c r="B132" s="44">
        <v>1049010015</v>
      </c>
      <c r="C132" s="88" t="s">
        <v>88</v>
      </c>
      <c r="D132" s="90" t="s">
        <v>94</v>
      </c>
      <c r="E132" s="45" t="s">
        <v>20</v>
      </c>
      <c r="F132" s="46">
        <v>4</v>
      </c>
      <c r="G132" s="54">
        <v>41.3125</v>
      </c>
      <c r="H132" s="48">
        <v>33.75</v>
      </c>
      <c r="I132" s="48">
        <v>38.375</v>
      </c>
      <c r="J132" s="49">
        <v>24.375</v>
      </c>
      <c r="K132" s="78">
        <f t="shared" si="2"/>
        <v>34.453125</v>
      </c>
      <c r="L132" s="76">
        <f t="shared" si="3"/>
        <v>-3.536875000000002</v>
      </c>
    </row>
    <row r="133" spans="1:12" s="13" customFormat="1" ht="22" customHeight="1" x14ac:dyDescent="0.4">
      <c r="A133" s="58">
        <v>127</v>
      </c>
      <c r="B133" s="44">
        <v>1049010215</v>
      </c>
      <c r="C133" s="88" t="s">
        <v>285</v>
      </c>
      <c r="D133" s="90" t="s">
        <v>296</v>
      </c>
      <c r="E133" s="45" t="s">
        <v>285</v>
      </c>
      <c r="F133" s="46">
        <v>20</v>
      </c>
      <c r="G133" s="54">
        <v>44.95</v>
      </c>
      <c r="H133" s="48">
        <v>33</v>
      </c>
      <c r="I133" s="49">
        <v>31.112500000000001</v>
      </c>
      <c r="J133" s="49">
        <v>28.75</v>
      </c>
      <c r="K133" s="78">
        <f t="shared" si="2"/>
        <v>34.453125</v>
      </c>
      <c r="L133" s="76">
        <f t="shared" si="3"/>
        <v>-3.536875000000002</v>
      </c>
    </row>
    <row r="134" spans="1:12" s="13" customFormat="1" ht="22" customHeight="1" x14ac:dyDescent="0.4">
      <c r="A134" s="58">
        <v>128</v>
      </c>
      <c r="B134" s="44">
        <v>1049010084</v>
      </c>
      <c r="C134" s="88" t="s">
        <v>256</v>
      </c>
      <c r="D134" s="90" t="s">
        <v>266</v>
      </c>
      <c r="E134" s="45" t="s">
        <v>77</v>
      </c>
      <c r="F134" s="46">
        <v>12</v>
      </c>
      <c r="G134" s="52">
        <v>47.333333000000003</v>
      </c>
      <c r="H134" s="51">
        <v>32.083333000000003</v>
      </c>
      <c r="I134" s="49">
        <v>31.083333</v>
      </c>
      <c r="J134" s="49">
        <v>27.291665999999999</v>
      </c>
      <c r="K134" s="78">
        <f t="shared" si="2"/>
        <v>34.447916249999999</v>
      </c>
      <c r="L134" s="76">
        <f t="shared" si="3"/>
        <v>-3.5420837500000033</v>
      </c>
    </row>
    <row r="135" spans="1:12" s="13" customFormat="1" ht="22" customHeight="1" x14ac:dyDescent="0.4">
      <c r="A135" s="58">
        <v>129</v>
      </c>
      <c r="B135" s="44">
        <v>1049010122</v>
      </c>
      <c r="C135" s="88" t="s">
        <v>155</v>
      </c>
      <c r="D135" s="90" t="s">
        <v>163</v>
      </c>
      <c r="E135" s="45" t="s">
        <v>155</v>
      </c>
      <c r="F135" s="46">
        <v>5</v>
      </c>
      <c r="G135" s="47">
        <v>50.5</v>
      </c>
      <c r="H135" s="49">
        <v>24</v>
      </c>
      <c r="I135" s="49">
        <v>22.3</v>
      </c>
      <c r="J135" s="48">
        <v>40.5</v>
      </c>
      <c r="K135" s="78">
        <f t="shared" ref="K135:K198" si="4">AVERAGE(G135,H135,I135,J135)</f>
        <v>34.325000000000003</v>
      </c>
      <c r="L135" s="76">
        <f t="shared" si="3"/>
        <v>-3.6649999999999991</v>
      </c>
    </row>
    <row r="136" spans="1:12" s="13" customFormat="1" ht="22" customHeight="1" x14ac:dyDescent="0.4">
      <c r="A136" s="58">
        <v>130</v>
      </c>
      <c r="B136" s="44">
        <v>1049010030</v>
      </c>
      <c r="C136" s="88" t="s">
        <v>88</v>
      </c>
      <c r="D136" s="90" t="s">
        <v>95</v>
      </c>
      <c r="E136" s="45" t="s">
        <v>20</v>
      </c>
      <c r="F136" s="46">
        <v>3</v>
      </c>
      <c r="G136" s="52">
        <v>48.5</v>
      </c>
      <c r="H136" s="49">
        <v>28.333333</v>
      </c>
      <c r="I136" s="49">
        <v>33.666665999999999</v>
      </c>
      <c r="J136" s="49">
        <v>26.666665999999999</v>
      </c>
      <c r="K136" s="78">
        <f t="shared" si="4"/>
        <v>34.291666249999999</v>
      </c>
      <c r="L136" s="76">
        <f t="shared" si="3"/>
        <v>-3.6983337500000033</v>
      </c>
    </row>
    <row r="137" spans="1:12" s="13" customFormat="1" ht="22" customHeight="1" x14ac:dyDescent="0.4">
      <c r="A137" s="58">
        <v>131</v>
      </c>
      <c r="B137" s="44">
        <v>1049010208</v>
      </c>
      <c r="C137" s="88" t="s">
        <v>61</v>
      </c>
      <c r="D137" s="90" t="s">
        <v>66</v>
      </c>
      <c r="E137" s="45" t="s">
        <v>38</v>
      </c>
      <c r="F137" s="46">
        <v>20</v>
      </c>
      <c r="G137" s="54">
        <v>42.625</v>
      </c>
      <c r="H137" s="49">
        <v>28</v>
      </c>
      <c r="I137" s="49">
        <v>30.137499999999999</v>
      </c>
      <c r="J137" s="48">
        <v>36.25</v>
      </c>
      <c r="K137" s="78">
        <f t="shared" si="4"/>
        <v>34.253124999999997</v>
      </c>
      <c r="L137" s="76">
        <f t="shared" ref="L137:L200" si="5">K137-37.99</f>
        <v>-3.7368750000000048</v>
      </c>
    </row>
    <row r="138" spans="1:12" s="13" customFormat="1" ht="22" customHeight="1" x14ac:dyDescent="0.4">
      <c r="A138" s="58">
        <v>132</v>
      </c>
      <c r="B138" s="44">
        <v>1049010144</v>
      </c>
      <c r="C138" s="88" t="s">
        <v>198</v>
      </c>
      <c r="D138" s="90" t="s">
        <v>207</v>
      </c>
      <c r="E138" s="45" t="s">
        <v>155</v>
      </c>
      <c r="F138" s="46">
        <v>15</v>
      </c>
      <c r="G138" s="52">
        <v>47.183332999999998</v>
      </c>
      <c r="H138" s="49">
        <v>30.666665999999999</v>
      </c>
      <c r="I138" s="49">
        <v>28.033332999999999</v>
      </c>
      <c r="J138" s="51">
        <v>31</v>
      </c>
      <c r="K138" s="78">
        <f t="shared" si="4"/>
        <v>34.220832999999999</v>
      </c>
      <c r="L138" s="76">
        <f t="shared" si="5"/>
        <v>-3.769167000000003</v>
      </c>
    </row>
    <row r="139" spans="1:12" s="13" customFormat="1" ht="22" customHeight="1" x14ac:dyDescent="0.4">
      <c r="A139" s="58">
        <v>133</v>
      </c>
      <c r="B139" s="44">
        <v>49011401</v>
      </c>
      <c r="C139" s="88" t="s">
        <v>147</v>
      </c>
      <c r="D139" s="90" t="s">
        <v>149</v>
      </c>
      <c r="E139" s="45" t="s">
        <v>121</v>
      </c>
      <c r="F139" s="46">
        <v>9</v>
      </c>
      <c r="G139" s="54">
        <v>42.861111000000001</v>
      </c>
      <c r="H139" s="48">
        <v>33.888888000000001</v>
      </c>
      <c r="I139" s="51">
        <v>34.638888000000001</v>
      </c>
      <c r="J139" s="49">
        <v>25</v>
      </c>
      <c r="K139" s="78">
        <f t="shared" si="4"/>
        <v>34.097221750000003</v>
      </c>
      <c r="L139" s="76">
        <f t="shared" si="5"/>
        <v>-3.8927782499999992</v>
      </c>
    </row>
    <row r="140" spans="1:12" s="13" customFormat="1" ht="22" customHeight="1" x14ac:dyDescent="0.4">
      <c r="A140" s="58">
        <v>134</v>
      </c>
      <c r="B140" s="44">
        <v>1049010035</v>
      </c>
      <c r="C140" s="88" t="s">
        <v>18</v>
      </c>
      <c r="D140" s="90" t="s">
        <v>29</v>
      </c>
      <c r="E140" s="45" t="s">
        <v>20</v>
      </c>
      <c r="F140" s="46">
        <v>14</v>
      </c>
      <c r="G140" s="54">
        <v>42.517856999999999</v>
      </c>
      <c r="H140" s="49">
        <v>29.642856999999999</v>
      </c>
      <c r="I140" s="48">
        <v>37.607142000000003</v>
      </c>
      <c r="J140" s="49">
        <v>26.607142</v>
      </c>
      <c r="K140" s="78">
        <f t="shared" si="4"/>
        <v>34.093749500000001</v>
      </c>
      <c r="L140" s="76">
        <f t="shared" si="5"/>
        <v>-3.8962505000000007</v>
      </c>
    </row>
    <row r="141" spans="1:12" s="13" customFormat="1" ht="22" customHeight="1" x14ac:dyDescent="0.4">
      <c r="A141" s="58">
        <v>135</v>
      </c>
      <c r="B141" s="44">
        <v>1049010028</v>
      </c>
      <c r="C141" s="88" t="s">
        <v>88</v>
      </c>
      <c r="D141" s="90" t="s">
        <v>96</v>
      </c>
      <c r="E141" s="45" t="s">
        <v>20</v>
      </c>
      <c r="F141" s="46">
        <v>8</v>
      </c>
      <c r="G141" s="47">
        <v>51.75</v>
      </c>
      <c r="H141" s="49">
        <v>25.625</v>
      </c>
      <c r="I141" s="48">
        <v>36.03125</v>
      </c>
      <c r="J141" s="49">
        <v>22.5</v>
      </c>
      <c r="K141" s="78">
        <f t="shared" si="4"/>
        <v>33.9765625</v>
      </c>
      <c r="L141" s="76">
        <f t="shared" si="5"/>
        <v>-4.013437500000002</v>
      </c>
    </row>
    <row r="142" spans="1:12" s="13" customFormat="1" ht="22" customHeight="1" x14ac:dyDescent="0.4">
      <c r="A142" s="58">
        <v>136</v>
      </c>
      <c r="B142" s="44">
        <v>1049010029</v>
      </c>
      <c r="C142" s="88" t="s">
        <v>88</v>
      </c>
      <c r="D142" s="90" t="s">
        <v>97</v>
      </c>
      <c r="E142" s="45" t="s">
        <v>20</v>
      </c>
      <c r="F142" s="46">
        <v>16</v>
      </c>
      <c r="G142" s="54">
        <v>44.375</v>
      </c>
      <c r="H142" s="51">
        <v>31.5625</v>
      </c>
      <c r="I142" s="49">
        <v>33.5625</v>
      </c>
      <c r="J142" s="49">
        <v>25.9375</v>
      </c>
      <c r="K142" s="78">
        <f t="shared" si="4"/>
        <v>33.859375</v>
      </c>
      <c r="L142" s="76">
        <f t="shared" si="5"/>
        <v>-4.130625000000002</v>
      </c>
    </row>
    <row r="143" spans="1:12" s="13" customFormat="1" ht="22" customHeight="1" x14ac:dyDescent="0.4">
      <c r="A143" s="58">
        <v>137</v>
      </c>
      <c r="B143" s="44">
        <v>1049010190</v>
      </c>
      <c r="C143" s="88" t="s">
        <v>49</v>
      </c>
      <c r="D143" s="90" t="s">
        <v>56</v>
      </c>
      <c r="E143" s="45" t="s">
        <v>38</v>
      </c>
      <c r="F143" s="46">
        <v>93</v>
      </c>
      <c r="G143" s="54">
        <v>43.938172000000002</v>
      </c>
      <c r="H143" s="49">
        <v>28.978494000000001</v>
      </c>
      <c r="I143" s="49">
        <v>32.247311000000003</v>
      </c>
      <c r="J143" s="51">
        <v>30.161290000000001</v>
      </c>
      <c r="K143" s="78">
        <f t="shared" si="4"/>
        <v>33.831316750000006</v>
      </c>
      <c r="L143" s="76">
        <f t="shared" si="5"/>
        <v>-4.1586832499999957</v>
      </c>
    </row>
    <row r="144" spans="1:12" s="13" customFormat="1" ht="22" customHeight="1" x14ac:dyDescent="0.4">
      <c r="A144" s="58">
        <v>138</v>
      </c>
      <c r="B144" s="44">
        <v>1049010140</v>
      </c>
      <c r="C144" s="88" t="s">
        <v>198</v>
      </c>
      <c r="D144" s="90" t="s">
        <v>208</v>
      </c>
      <c r="E144" s="45" t="s">
        <v>155</v>
      </c>
      <c r="F144" s="46">
        <v>11</v>
      </c>
      <c r="G144" s="54">
        <v>40.704545000000003</v>
      </c>
      <c r="H144" s="48">
        <v>35</v>
      </c>
      <c r="I144" s="51">
        <v>34.636363000000003</v>
      </c>
      <c r="J144" s="49">
        <v>24.772727</v>
      </c>
      <c r="K144" s="78">
        <f t="shared" si="4"/>
        <v>33.778408749999997</v>
      </c>
      <c r="L144" s="76">
        <f t="shared" si="5"/>
        <v>-4.211591250000005</v>
      </c>
    </row>
    <row r="145" spans="1:12" s="13" customFormat="1" ht="22" customHeight="1" x14ac:dyDescent="0.4">
      <c r="A145" s="58">
        <v>139</v>
      </c>
      <c r="B145" s="44">
        <v>1049010168</v>
      </c>
      <c r="C145" s="88" t="s">
        <v>147</v>
      </c>
      <c r="D145" s="90" t="s">
        <v>150</v>
      </c>
      <c r="E145" s="45" t="s">
        <v>121</v>
      </c>
      <c r="F145" s="46">
        <v>11</v>
      </c>
      <c r="G145" s="54">
        <v>44.772727000000003</v>
      </c>
      <c r="H145" s="49">
        <v>27.272727</v>
      </c>
      <c r="I145" s="49">
        <v>33.477271999999999</v>
      </c>
      <c r="J145" s="51">
        <v>29.545453999999999</v>
      </c>
      <c r="K145" s="78">
        <f t="shared" si="4"/>
        <v>33.767045000000003</v>
      </c>
      <c r="L145" s="76">
        <f t="shared" si="5"/>
        <v>-4.2229549999999989</v>
      </c>
    </row>
    <row r="146" spans="1:12" s="13" customFormat="1" ht="22" customHeight="1" x14ac:dyDescent="0.4">
      <c r="A146" s="58">
        <v>140</v>
      </c>
      <c r="B146" s="44">
        <v>1049010058</v>
      </c>
      <c r="C146" s="88" t="s">
        <v>228</v>
      </c>
      <c r="D146" s="90" t="s">
        <v>235</v>
      </c>
      <c r="E146" s="45" t="s">
        <v>20</v>
      </c>
      <c r="F146" s="46">
        <v>2</v>
      </c>
      <c r="G146" s="54">
        <v>45.875</v>
      </c>
      <c r="H146" s="49">
        <v>30</v>
      </c>
      <c r="I146" s="49">
        <v>27.875</v>
      </c>
      <c r="J146" s="51">
        <v>31.25</v>
      </c>
      <c r="K146" s="78">
        <f t="shared" si="4"/>
        <v>33.75</v>
      </c>
      <c r="L146" s="76">
        <f t="shared" si="5"/>
        <v>-4.240000000000002</v>
      </c>
    </row>
    <row r="147" spans="1:12" s="13" customFormat="1" ht="22" customHeight="1" x14ac:dyDescent="0.4">
      <c r="A147" s="58">
        <v>141</v>
      </c>
      <c r="B147" s="44">
        <v>1049010236</v>
      </c>
      <c r="C147" s="88" t="s">
        <v>107</v>
      </c>
      <c r="D147" s="90" t="s">
        <v>116</v>
      </c>
      <c r="E147" s="45" t="s">
        <v>109</v>
      </c>
      <c r="F147" s="46">
        <v>9</v>
      </c>
      <c r="G147" s="47">
        <v>55.333333000000003</v>
      </c>
      <c r="H147" s="49">
        <v>26.666665999999999</v>
      </c>
      <c r="I147" s="49">
        <v>30.861111000000001</v>
      </c>
      <c r="J147" s="49">
        <v>21.944444000000001</v>
      </c>
      <c r="K147" s="78">
        <f t="shared" si="4"/>
        <v>33.7013885</v>
      </c>
      <c r="L147" s="76">
        <f t="shared" si="5"/>
        <v>-4.2886115000000018</v>
      </c>
    </row>
    <row r="148" spans="1:12" s="13" customFormat="1" ht="22" customHeight="1" x14ac:dyDescent="0.4">
      <c r="A148" s="58">
        <v>142</v>
      </c>
      <c r="B148" s="44">
        <v>1049010132</v>
      </c>
      <c r="C148" s="88" t="s">
        <v>215</v>
      </c>
      <c r="D148" s="90" t="s">
        <v>223</v>
      </c>
      <c r="E148" s="45" t="s">
        <v>155</v>
      </c>
      <c r="F148" s="46">
        <v>6</v>
      </c>
      <c r="G148" s="54">
        <v>44.25</v>
      </c>
      <c r="H148" s="49">
        <v>28.333333</v>
      </c>
      <c r="I148" s="49">
        <v>28.666665999999999</v>
      </c>
      <c r="J148" s="51">
        <v>32.5</v>
      </c>
      <c r="K148" s="78">
        <f t="shared" si="4"/>
        <v>33.437499750000001</v>
      </c>
      <c r="L148" s="76">
        <f t="shared" si="5"/>
        <v>-4.5525002500000014</v>
      </c>
    </row>
    <row r="149" spans="1:12" s="13" customFormat="1" ht="22" customHeight="1" x14ac:dyDescent="0.4">
      <c r="A149" s="58">
        <v>143</v>
      </c>
      <c r="B149" s="44">
        <v>1049010165</v>
      </c>
      <c r="C149" s="88" t="s">
        <v>147</v>
      </c>
      <c r="D149" s="90" t="s">
        <v>151</v>
      </c>
      <c r="E149" s="45" t="s">
        <v>121</v>
      </c>
      <c r="F149" s="46">
        <v>2</v>
      </c>
      <c r="G149" s="54">
        <v>44.875</v>
      </c>
      <c r="H149" s="49">
        <v>22.5</v>
      </c>
      <c r="I149" s="49">
        <v>37.25</v>
      </c>
      <c r="J149" s="49">
        <v>28.75</v>
      </c>
      <c r="K149" s="78">
        <f t="shared" si="4"/>
        <v>33.34375</v>
      </c>
      <c r="L149" s="76">
        <f t="shared" si="5"/>
        <v>-4.646250000000002</v>
      </c>
    </row>
    <row r="150" spans="1:12" s="13" customFormat="1" ht="22" customHeight="1" x14ac:dyDescent="0.4">
      <c r="A150" s="58">
        <v>144</v>
      </c>
      <c r="B150" s="44">
        <v>1049010069</v>
      </c>
      <c r="C150" s="88" t="s">
        <v>18</v>
      </c>
      <c r="D150" s="90" t="s">
        <v>30</v>
      </c>
      <c r="E150" s="45" t="s">
        <v>20</v>
      </c>
      <c r="F150" s="46">
        <v>4</v>
      </c>
      <c r="G150" s="47">
        <v>51.5</v>
      </c>
      <c r="H150" s="49">
        <v>25</v>
      </c>
      <c r="I150" s="49">
        <v>30.8125</v>
      </c>
      <c r="J150" s="49">
        <v>25.625</v>
      </c>
      <c r="K150" s="78">
        <f t="shared" si="4"/>
        <v>33.234375</v>
      </c>
      <c r="L150" s="76">
        <f t="shared" si="5"/>
        <v>-4.755625000000002</v>
      </c>
    </row>
    <row r="151" spans="1:12" s="13" customFormat="1" ht="22" customHeight="1" x14ac:dyDescent="0.4">
      <c r="A151" s="58">
        <v>145</v>
      </c>
      <c r="B151" s="44">
        <v>1049010137</v>
      </c>
      <c r="C151" s="88" t="s">
        <v>215</v>
      </c>
      <c r="D151" s="90" t="s">
        <v>224</v>
      </c>
      <c r="E151" s="45" t="s">
        <v>155</v>
      </c>
      <c r="F151" s="46">
        <v>23</v>
      </c>
      <c r="G151" s="54">
        <v>45.532608000000003</v>
      </c>
      <c r="H151" s="51">
        <v>31.956520999999999</v>
      </c>
      <c r="I151" s="49">
        <v>28.304347</v>
      </c>
      <c r="J151" s="49">
        <v>26.956520999999999</v>
      </c>
      <c r="K151" s="78">
        <f t="shared" si="4"/>
        <v>33.187499250000002</v>
      </c>
      <c r="L151" s="76">
        <f t="shared" si="5"/>
        <v>-4.8025007500000001</v>
      </c>
    </row>
    <row r="152" spans="1:12" s="13" customFormat="1" ht="22" customHeight="1" x14ac:dyDescent="0.4">
      <c r="A152" s="58">
        <v>146</v>
      </c>
      <c r="B152" s="44">
        <v>1049010110</v>
      </c>
      <c r="C152" s="88" t="s">
        <v>186</v>
      </c>
      <c r="D152" s="90" t="s">
        <v>193</v>
      </c>
      <c r="E152" s="45" t="s">
        <v>77</v>
      </c>
      <c r="F152" s="46">
        <v>10</v>
      </c>
      <c r="G152" s="52">
        <v>48.075000000000003</v>
      </c>
      <c r="H152" s="49">
        <v>25</v>
      </c>
      <c r="I152" s="49">
        <v>31.725000000000001</v>
      </c>
      <c r="J152" s="49">
        <v>27.5</v>
      </c>
      <c r="K152" s="78">
        <f t="shared" si="4"/>
        <v>33.075000000000003</v>
      </c>
      <c r="L152" s="76">
        <f t="shared" si="5"/>
        <v>-4.9149999999999991</v>
      </c>
    </row>
    <row r="153" spans="1:12" s="13" customFormat="1" ht="22" customHeight="1" x14ac:dyDescent="0.4">
      <c r="A153" s="58">
        <v>147</v>
      </c>
      <c r="B153" s="44">
        <v>1049010112</v>
      </c>
      <c r="C153" s="88" t="s">
        <v>186</v>
      </c>
      <c r="D153" s="90" t="s">
        <v>194</v>
      </c>
      <c r="E153" s="45" t="s">
        <v>77</v>
      </c>
      <c r="F153" s="46">
        <v>12</v>
      </c>
      <c r="G153" s="54">
        <v>46.6875</v>
      </c>
      <c r="H153" s="49">
        <v>27.916665999999999</v>
      </c>
      <c r="I153" s="51">
        <v>34.1875</v>
      </c>
      <c r="J153" s="49">
        <v>23.333333</v>
      </c>
      <c r="K153" s="78">
        <f t="shared" si="4"/>
        <v>33.031249750000001</v>
      </c>
      <c r="L153" s="76">
        <f t="shared" si="5"/>
        <v>-4.9587502500000014</v>
      </c>
    </row>
    <row r="154" spans="1:12" s="13" customFormat="1" ht="22" customHeight="1" x14ac:dyDescent="0.4">
      <c r="A154" s="58">
        <v>148</v>
      </c>
      <c r="B154" s="44">
        <v>1049010244</v>
      </c>
      <c r="C154" s="88" t="s">
        <v>246</v>
      </c>
      <c r="D154" s="90" t="s">
        <v>253</v>
      </c>
      <c r="E154" s="45" t="s">
        <v>109</v>
      </c>
      <c r="F154" s="46">
        <v>4</v>
      </c>
      <c r="G154" s="54">
        <v>45.125</v>
      </c>
      <c r="H154" s="49">
        <v>28.75</v>
      </c>
      <c r="I154" s="48">
        <v>36.3125</v>
      </c>
      <c r="J154" s="49">
        <v>21.875</v>
      </c>
      <c r="K154" s="78">
        <f t="shared" si="4"/>
        <v>33.015625</v>
      </c>
      <c r="L154" s="76">
        <f t="shared" si="5"/>
        <v>-4.974375000000002</v>
      </c>
    </row>
    <row r="155" spans="1:12" s="13" customFormat="1" ht="22" customHeight="1" x14ac:dyDescent="0.4">
      <c r="A155" s="58">
        <v>149</v>
      </c>
      <c r="B155" s="44">
        <v>1049010214</v>
      </c>
      <c r="C155" s="88" t="s">
        <v>285</v>
      </c>
      <c r="D155" s="90" t="s">
        <v>297</v>
      </c>
      <c r="E155" s="45" t="s">
        <v>285</v>
      </c>
      <c r="F155" s="46">
        <v>15</v>
      </c>
      <c r="G155" s="54">
        <v>42.266666000000001</v>
      </c>
      <c r="H155" s="49">
        <v>31.333333</v>
      </c>
      <c r="I155" s="49">
        <v>27.333333</v>
      </c>
      <c r="J155" s="51">
        <v>31</v>
      </c>
      <c r="K155" s="78">
        <f t="shared" si="4"/>
        <v>32.983333000000002</v>
      </c>
      <c r="L155" s="76">
        <f t="shared" si="5"/>
        <v>-5.0066670000000002</v>
      </c>
    </row>
    <row r="156" spans="1:12" s="13" customFormat="1" ht="22" customHeight="1" x14ac:dyDescent="0.4">
      <c r="A156" s="58">
        <v>150</v>
      </c>
      <c r="B156" s="44">
        <v>1049010076</v>
      </c>
      <c r="C156" s="88" t="s">
        <v>18</v>
      </c>
      <c r="D156" s="90" t="s">
        <v>31</v>
      </c>
      <c r="E156" s="45" t="s">
        <v>20</v>
      </c>
      <c r="F156" s="46">
        <v>73</v>
      </c>
      <c r="G156" s="54">
        <v>44.722602000000002</v>
      </c>
      <c r="H156" s="49">
        <v>26.369862999999999</v>
      </c>
      <c r="I156" s="49">
        <v>33.400683999999998</v>
      </c>
      <c r="J156" s="49">
        <v>27.226026999999998</v>
      </c>
      <c r="K156" s="78">
        <f t="shared" si="4"/>
        <v>32.929794000000001</v>
      </c>
      <c r="L156" s="76">
        <f t="shared" si="5"/>
        <v>-5.0602060000000009</v>
      </c>
    </row>
    <row r="157" spans="1:12" s="13" customFormat="1" ht="22" customHeight="1" x14ac:dyDescent="0.4">
      <c r="A157" s="58">
        <v>151</v>
      </c>
      <c r="B157" s="44">
        <v>1049010158</v>
      </c>
      <c r="C157" s="88" t="s">
        <v>121</v>
      </c>
      <c r="D157" s="90" t="s">
        <v>127</v>
      </c>
      <c r="E157" s="45" t="s">
        <v>121</v>
      </c>
      <c r="F157" s="46">
        <v>24</v>
      </c>
      <c r="G157" s="54">
        <v>44.510415999999999</v>
      </c>
      <c r="H157" s="49">
        <v>25.625</v>
      </c>
      <c r="I157" s="49">
        <v>32.78125</v>
      </c>
      <c r="J157" s="49">
        <v>28.4375</v>
      </c>
      <c r="K157" s="78">
        <f t="shared" si="4"/>
        <v>32.838541499999998</v>
      </c>
      <c r="L157" s="76">
        <f t="shared" si="5"/>
        <v>-5.1514585000000039</v>
      </c>
    </row>
    <row r="158" spans="1:12" s="13" customFormat="1" ht="22" customHeight="1" x14ac:dyDescent="0.4">
      <c r="A158" s="58">
        <v>152</v>
      </c>
      <c r="B158" s="44">
        <v>1049010102</v>
      </c>
      <c r="C158" s="88" t="s">
        <v>75</v>
      </c>
      <c r="D158" s="90" t="s">
        <v>82</v>
      </c>
      <c r="E158" s="45" t="s">
        <v>77</v>
      </c>
      <c r="F158" s="46">
        <v>10</v>
      </c>
      <c r="G158" s="54">
        <v>44.45</v>
      </c>
      <c r="H158" s="51">
        <v>32.5</v>
      </c>
      <c r="I158" s="49">
        <v>31.5</v>
      </c>
      <c r="J158" s="49">
        <v>22.5</v>
      </c>
      <c r="K158" s="78">
        <f t="shared" si="4"/>
        <v>32.737499999999997</v>
      </c>
      <c r="L158" s="76">
        <f t="shared" si="5"/>
        <v>-5.2525000000000048</v>
      </c>
    </row>
    <row r="159" spans="1:12" s="13" customFormat="1" ht="22" customHeight="1" x14ac:dyDescent="0.4">
      <c r="A159" s="58">
        <v>153</v>
      </c>
      <c r="B159" s="44">
        <v>1049010154</v>
      </c>
      <c r="C159" s="88" t="s">
        <v>138</v>
      </c>
      <c r="D159" s="90" t="s">
        <v>142</v>
      </c>
      <c r="E159" s="45" t="s">
        <v>121</v>
      </c>
      <c r="F159" s="46">
        <v>2</v>
      </c>
      <c r="G159" s="54">
        <v>44.5</v>
      </c>
      <c r="H159" s="48">
        <v>35</v>
      </c>
      <c r="I159" s="49">
        <v>25.625</v>
      </c>
      <c r="J159" s="49">
        <v>25</v>
      </c>
      <c r="K159" s="78">
        <f t="shared" si="4"/>
        <v>32.53125</v>
      </c>
      <c r="L159" s="76">
        <f t="shared" si="5"/>
        <v>-5.458750000000002</v>
      </c>
    </row>
    <row r="160" spans="1:12" s="13" customFormat="1" ht="22" customHeight="1" x14ac:dyDescent="0.4">
      <c r="A160" s="58">
        <v>154</v>
      </c>
      <c r="B160" s="44">
        <v>1049010095</v>
      </c>
      <c r="C160" s="88" t="s">
        <v>186</v>
      </c>
      <c r="D160" s="90" t="s">
        <v>195</v>
      </c>
      <c r="E160" s="45" t="s">
        <v>77</v>
      </c>
      <c r="F160" s="46">
        <v>1</v>
      </c>
      <c r="G160" s="54">
        <v>40.5</v>
      </c>
      <c r="H160" s="48">
        <v>45</v>
      </c>
      <c r="I160" s="49">
        <v>22</v>
      </c>
      <c r="J160" s="49">
        <v>22.5</v>
      </c>
      <c r="K160" s="78">
        <f t="shared" si="4"/>
        <v>32.5</v>
      </c>
      <c r="L160" s="76">
        <f t="shared" si="5"/>
        <v>-5.490000000000002</v>
      </c>
    </row>
    <row r="161" spans="1:12" s="13" customFormat="1" ht="22" customHeight="1" x14ac:dyDescent="0.4">
      <c r="A161" s="58">
        <v>155</v>
      </c>
      <c r="B161" s="44">
        <v>1049010099</v>
      </c>
      <c r="C161" s="88" t="s">
        <v>75</v>
      </c>
      <c r="D161" s="90" t="s">
        <v>83</v>
      </c>
      <c r="E161" s="45" t="s">
        <v>77</v>
      </c>
      <c r="F161" s="46">
        <v>15</v>
      </c>
      <c r="G161" s="54">
        <v>45.1</v>
      </c>
      <c r="H161" s="49">
        <v>26.666665999999999</v>
      </c>
      <c r="I161" s="49">
        <v>32.533332999999999</v>
      </c>
      <c r="J161" s="49">
        <v>25.5</v>
      </c>
      <c r="K161" s="78">
        <f t="shared" si="4"/>
        <v>32.449999750000003</v>
      </c>
      <c r="L161" s="76">
        <f t="shared" si="5"/>
        <v>-5.5400002499999985</v>
      </c>
    </row>
    <row r="162" spans="1:12" s="13" customFormat="1" ht="22" customHeight="1" x14ac:dyDescent="0.4">
      <c r="A162" s="58">
        <v>156</v>
      </c>
      <c r="B162" s="44">
        <v>1049010237</v>
      </c>
      <c r="C162" s="88" t="s">
        <v>107</v>
      </c>
      <c r="D162" s="90" t="s">
        <v>117</v>
      </c>
      <c r="E162" s="45" t="s">
        <v>109</v>
      </c>
      <c r="F162" s="46">
        <v>9</v>
      </c>
      <c r="G162" s="54">
        <v>45.527777</v>
      </c>
      <c r="H162" s="49">
        <v>31.111111000000001</v>
      </c>
      <c r="I162" s="49">
        <v>29.805554999999998</v>
      </c>
      <c r="J162" s="49">
        <v>23.333333</v>
      </c>
      <c r="K162" s="78">
        <f t="shared" si="4"/>
        <v>32.444444000000004</v>
      </c>
      <c r="L162" s="76">
        <f t="shared" si="5"/>
        <v>-5.5455559999999977</v>
      </c>
    </row>
    <row r="163" spans="1:12" s="13" customFormat="1" ht="22" customHeight="1" x14ac:dyDescent="0.4">
      <c r="A163" s="58">
        <v>157</v>
      </c>
      <c r="B163" s="44">
        <v>1049010169</v>
      </c>
      <c r="C163" s="88" t="s">
        <v>147</v>
      </c>
      <c r="D163" s="90" t="s">
        <v>152</v>
      </c>
      <c r="E163" s="45" t="s">
        <v>121</v>
      </c>
      <c r="F163" s="46">
        <v>11</v>
      </c>
      <c r="G163" s="54">
        <v>39.977271999999999</v>
      </c>
      <c r="H163" s="51">
        <v>31.818180999999999</v>
      </c>
      <c r="I163" s="49">
        <v>33.772727000000003</v>
      </c>
      <c r="J163" s="49">
        <v>24.090909</v>
      </c>
      <c r="K163" s="78">
        <f t="shared" si="4"/>
        <v>32.414772249999999</v>
      </c>
      <c r="L163" s="76">
        <f t="shared" si="5"/>
        <v>-5.5752277500000034</v>
      </c>
    </row>
    <row r="164" spans="1:12" s="13" customFormat="1" ht="22" customHeight="1" x14ac:dyDescent="0.4">
      <c r="A164" s="58">
        <v>158</v>
      </c>
      <c r="B164" s="44">
        <v>1049010061</v>
      </c>
      <c r="C164" s="88" t="s">
        <v>167</v>
      </c>
      <c r="D164" s="90" t="s">
        <v>174</v>
      </c>
      <c r="E164" s="45" t="s">
        <v>20</v>
      </c>
      <c r="F164" s="46">
        <v>8</v>
      </c>
      <c r="G164" s="47">
        <v>52.21875</v>
      </c>
      <c r="H164" s="49">
        <v>23.75</v>
      </c>
      <c r="I164" s="49">
        <v>28.03125</v>
      </c>
      <c r="J164" s="49">
        <v>25.625</v>
      </c>
      <c r="K164" s="78">
        <f t="shared" si="4"/>
        <v>32.40625</v>
      </c>
      <c r="L164" s="76">
        <f t="shared" si="5"/>
        <v>-5.583750000000002</v>
      </c>
    </row>
    <row r="165" spans="1:12" s="13" customFormat="1" ht="22" customHeight="1" x14ac:dyDescent="0.4">
      <c r="A165" s="58">
        <v>159</v>
      </c>
      <c r="B165" s="44">
        <v>1049010062</v>
      </c>
      <c r="C165" s="88" t="s">
        <v>167</v>
      </c>
      <c r="D165" s="90" t="s">
        <v>175</v>
      </c>
      <c r="E165" s="45" t="s">
        <v>20</v>
      </c>
      <c r="F165" s="46">
        <v>3</v>
      </c>
      <c r="G165" s="52">
        <v>47.916665999999999</v>
      </c>
      <c r="H165" s="49">
        <v>20</v>
      </c>
      <c r="I165" s="51">
        <v>34.083333000000003</v>
      </c>
      <c r="J165" s="49">
        <v>27.5</v>
      </c>
      <c r="K165" s="78">
        <f t="shared" si="4"/>
        <v>32.374999750000001</v>
      </c>
      <c r="L165" s="76">
        <f t="shared" si="5"/>
        <v>-5.6150002500000014</v>
      </c>
    </row>
    <row r="166" spans="1:12" s="13" customFormat="1" ht="22" customHeight="1" x14ac:dyDescent="0.4">
      <c r="A166" s="58">
        <v>160</v>
      </c>
      <c r="B166" s="44">
        <v>1049010192</v>
      </c>
      <c r="C166" s="88" t="s">
        <v>138</v>
      </c>
      <c r="D166" s="90" t="s">
        <v>143</v>
      </c>
      <c r="E166" s="45" t="s">
        <v>38</v>
      </c>
      <c r="F166" s="46">
        <v>25</v>
      </c>
      <c r="G166" s="54">
        <v>42.91</v>
      </c>
      <c r="H166" s="49">
        <v>23.8</v>
      </c>
      <c r="I166" s="49">
        <v>33</v>
      </c>
      <c r="J166" s="51">
        <v>29.6</v>
      </c>
      <c r="K166" s="78">
        <f t="shared" si="4"/>
        <v>32.327500000000001</v>
      </c>
      <c r="L166" s="76">
        <f t="shared" si="5"/>
        <v>-5.6625000000000014</v>
      </c>
    </row>
    <row r="167" spans="1:12" s="13" customFormat="1" ht="22" customHeight="1" x14ac:dyDescent="0.4">
      <c r="A167" s="58">
        <v>161</v>
      </c>
      <c r="B167" s="44">
        <v>1049010188</v>
      </c>
      <c r="C167" s="88" t="s">
        <v>36</v>
      </c>
      <c r="D167" s="90" t="s">
        <v>45</v>
      </c>
      <c r="E167" s="45" t="s">
        <v>38</v>
      </c>
      <c r="F167" s="46">
        <v>2</v>
      </c>
      <c r="G167" s="54">
        <v>44.125</v>
      </c>
      <c r="H167" s="49">
        <v>27.5</v>
      </c>
      <c r="I167" s="49">
        <v>25</v>
      </c>
      <c r="J167" s="51">
        <v>32.5</v>
      </c>
      <c r="K167" s="78">
        <f t="shared" si="4"/>
        <v>32.28125</v>
      </c>
      <c r="L167" s="76">
        <f t="shared" si="5"/>
        <v>-5.708750000000002</v>
      </c>
    </row>
    <row r="168" spans="1:12" s="13" customFormat="1" ht="22" customHeight="1" x14ac:dyDescent="0.4">
      <c r="A168" s="58">
        <v>162</v>
      </c>
      <c r="B168" s="44">
        <v>1049010024</v>
      </c>
      <c r="C168" s="88" t="s">
        <v>228</v>
      </c>
      <c r="D168" s="90" t="s">
        <v>236</v>
      </c>
      <c r="E168" s="45" t="s">
        <v>20</v>
      </c>
      <c r="F168" s="46">
        <v>25</v>
      </c>
      <c r="G168" s="54">
        <v>44.91</v>
      </c>
      <c r="H168" s="49">
        <v>31</v>
      </c>
      <c r="I168" s="49">
        <v>29.55</v>
      </c>
      <c r="J168" s="49">
        <v>23.4</v>
      </c>
      <c r="K168" s="78">
        <f t="shared" si="4"/>
        <v>32.214999999999996</v>
      </c>
      <c r="L168" s="76">
        <f t="shared" si="5"/>
        <v>-5.7750000000000057</v>
      </c>
    </row>
    <row r="169" spans="1:12" s="13" customFormat="1" ht="22" customHeight="1" x14ac:dyDescent="0.4">
      <c r="A169" s="58">
        <v>163</v>
      </c>
      <c r="B169" s="44">
        <v>1049010150</v>
      </c>
      <c r="C169" s="88" t="s">
        <v>138</v>
      </c>
      <c r="D169" s="90" t="s">
        <v>144</v>
      </c>
      <c r="E169" s="45" t="s">
        <v>121</v>
      </c>
      <c r="F169" s="46">
        <v>8</v>
      </c>
      <c r="G169" s="47">
        <v>49.59375</v>
      </c>
      <c r="H169" s="49">
        <v>23.75</v>
      </c>
      <c r="I169" s="49">
        <v>25.40625</v>
      </c>
      <c r="J169" s="51">
        <v>30</v>
      </c>
      <c r="K169" s="78">
        <f t="shared" si="4"/>
        <v>32.1875</v>
      </c>
      <c r="L169" s="76">
        <f t="shared" si="5"/>
        <v>-5.802500000000002</v>
      </c>
    </row>
    <row r="170" spans="1:12" s="13" customFormat="1" ht="22" customHeight="1" x14ac:dyDescent="0.4">
      <c r="A170" s="58">
        <v>164</v>
      </c>
      <c r="B170" s="44">
        <v>1049010063</v>
      </c>
      <c r="C170" s="88" t="s">
        <v>167</v>
      </c>
      <c r="D170" s="90" t="s">
        <v>176</v>
      </c>
      <c r="E170" s="45" t="s">
        <v>20</v>
      </c>
      <c r="F170" s="46">
        <v>11</v>
      </c>
      <c r="G170" s="47">
        <v>51.545453999999999</v>
      </c>
      <c r="H170" s="49">
        <v>28.181818</v>
      </c>
      <c r="I170" s="49">
        <v>22.454545</v>
      </c>
      <c r="J170" s="49">
        <v>25.909089999999999</v>
      </c>
      <c r="K170" s="78">
        <f t="shared" si="4"/>
        <v>32.022726749999997</v>
      </c>
      <c r="L170" s="76">
        <f t="shared" si="5"/>
        <v>-5.9672732500000052</v>
      </c>
    </row>
    <row r="171" spans="1:12" s="13" customFormat="1" ht="22" customHeight="1" x14ac:dyDescent="0.4">
      <c r="A171" s="58">
        <v>165</v>
      </c>
      <c r="B171" s="44">
        <v>1049010077</v>
      </c>
      <c r="C171" s="88" t="s">
        <v>18</v>
      </c>
      <c r="D171" s="90" t="s">
        <v>32</v>
      </c>
      <c r="E171" s="45" t="s">
        <v>20</v>
      </c>
      <c r="F171" s="46">
        <v>11</v>
      </c>
      <c r="G171" s="54">
        <v>39.977271999999999</v>
      </c>
      <c r="H171" s="49">
        <v>28.636362999999999</v>
      </c>
      <c r="I171" s="49">
        <v>33.272727000000003</v>
      </c>
      <c r="J171" s="49">
        <v>25.909089999999999</v>
      </c>
      <c r="K171" s="78">
        <f t="shared" si="4"/>
        <v>31.948863000000003</v>
      </c>
      <c r="L171" s="76">
        <f t="shared" si="5"/>
        <v>-6.0411369999999991</v>
      </c>
    </row>
    <row r="172" spans="1:12" s="13" customFormat="1" ht="22" customHeight="1" x14ac:dyDescent="0.4">
      <c r="A172" s="58">
        <v>166</v>
      </c>
      <c r="B172" s="44">
        <v>1049010053</v>
      </c>
      <c r="C172" s="88" t="s">
        <v>228</v>
      </c>
      <c r="D172" s="90" t="s">
        <v>237</v>
      </c>
      <c r="E172" s="45" t="s">
        <v>20</v>
      </c>
      <c r="F172" s="46">
        <v>23</v>
      </c>
      <c r="G172" s="54">
        <v>42.945652000000003</v>
      </c>
      <c r="H172" s="49">
        <v>27.173912999999999</v>
      </c>
      <c r="I172" s="49">
        <v>30.684781999999998</v>
      </c>
      <c r="J172" s="49">
        <v>26.521739</v>
      </c>
      <c r="K172" s="78">
        <f t="shared" si="4"/>
        <v>31.831521499999997</v>
      </c>
      <c r="L172" s="76">
        <f t="shared" si="5"/>
        <v>-6.1584785000000046</v>
      </c>
    </row>
    <row r="173" spans="1:12" s="13" customFormat="1" ht="22" customHeight="1" x14ac:dyDescent="0.4">
      <c r="A173" s="58">
        <v>167</v>
      </c>
      <c r="B173" s="44">
        <v>1049010133</v>
      </c>
      <c r="C173" s="88" t="s">
        <v>215</v>
      </c>
      <c r="D173" s="90" t="s">
        <v>225</v>
      </c>
      <c r="E173" s="45" t="s">
        <v>155</v>
      </c>
      <c r="F173" s="46">
        <v>16</v>
      </c>
      <c r="G173" s="54">
        <v>42.640625</v>
      </c>
      <c r="H173" s="49">
        <v>21.25</v>
      </c>
      <c r="I173" s="48">
        <v>39.078125</v>
      </c>
      <c r="J173" s="49">
        <v>24.21875</v>
      </c>
      <c r="K173" s="78">
        <f t="shared" si="4"/>
        <v>31.796875</v>
      </c>
      <c r="L173" s="76">
        <f t="shared" si="5"/>
        <v>-6.193125000000002</v>
      </c>
    </row>
    <row r="174" spans="1:12" s="13" customFormat="1" ht="22" customHeight="1" x14ac:dyDescent="0.4">
      <c r="A174" s="58">
        <v>168</v>
      </c>
      <c r="B174" s="44">
        <v>1049010083</v>
      </c>
      <c r="C174" s="88" t="s">
        <v>256</v>
      </c>
      <c r="D174" s="90" t="s">
        <v>267</v>
      </c>
      <c r="E174" s="45" t="s">
        <v>77</v>
      </c>
      <c r="F174" s="46">
        <v>4</v>
      </c>
      <c r="G174" s="54">
        <v>44.6875</v>
      </c>
      <c r="H174" s="49">
        <v>26.25</v>
      </c>
      <c r="I174" s="49">
        <v>29.9375</v>
      </c>
      <c r="J174" s="49">
        <v>26.25</v>
      </c>
      <c r="K174" s="78">
        <f t="shared" si="4"/>
        <v>31.78125</v>
      </c>
      <c r="L174" s="76">
        <f t="shared" si="5"/>
        <v>-6.208750000000002</v>
      </c>
    </row>
    <row r="175" spans="1:12" s="13" customFormat="1" ht="22" customHeight="1" x14ac:dyDescent="0.4">
      <c r="A175" s="58">
        <v>169</v>
      </c>
      <c r="B175" s="44">
        <v>1049010159</v>
      </c>
      <c r="C175" s="88" t="s">
        <v>121</v>
      </c>
      <c r="D175" s="90" t="s">
        <v>128</v>
      </c>
      <c r="E175" s="45" t="s">
        <v>121</v>
      </c>
      <c r="F175" s="46">
        <v>22</v>
      </c>
      <c r="G175" s="54">
        <v>43.340909000000003</v>
      </c>
      <c r="H175" s="49">
        <v>25.909089999999999</v>
      </c>
      <c r="I175" s="49">
        <v>31.579545</v>
      </c>
      <c r="J175" s="49">
        <v>25.795453999999999</v>
      </c>
      <c r="K175" s="78">
        <f t="shared" si="4"/>
        <v>31.656249500000001</v>
      </c>
      <c r="L175" s="76">
        <f t="shared" si="5"/>
        <v>-6.3337505000000007</v>
      </c>
    </row>
    <row r="176" spans="1:12" s="13" customFormat="1" ht="22" customHeight="1" x14ac:dyDescent="0.4">
      <c r="A176" s="58">
        <v>170</v>
      </c>
      <c r="B176" s="44">
        <v>1049010027</v>
      </c>
      <c r="C176" s="88" t="s">
        <v>88</v>
      </c>
      <c r="D176" s="90" t="s">
        <v>98</v>
      </c>
      <c r="E176" s="45" t="s">
        <v>20</v>
      </c>
      <c r="F176" s="46">
        <v>11</v>
      </c>
      <c r="G176" s="47">
        <v>50.113636</v>
      </c>
      <c r="H176" s="49">
        <v>24.090909</v>
      </c>
      <c r="I176" s="49">
        <v>28</v>
      </c>
      <c r="J176" s="49">
        <v>24.090909</v>
      </c>
      <c r="K176" s="78">
        <f t="shared" si="4"/>
        <v>31.573863499999998</v>
      </c>
      <c r="L176" s="76">
        <f t="shared" si="5"/>
        <v>-6.4161365000000039</v>
      </c>
    </row>
    <row r="177" spans="1:12" s="13" customFormat="1" ht="22" customHeight="1" x14ac:dyDescent="0.4">
      <c r="A177" s="58">
        <v>171</v>
      </c>
      <c r="B177" s="44">
        <v>1049010094</v>
      </c>
      <c r="C177" s="88" t="s">
        <v>186</v>
      </c>
      <c r="D177" s="90" t="s">
        <v>196</v>
      </c>
      <c r="E177" s="45" t="s">
        <v>77</v>
      </c>
      <c r="F177" s="46">
        <v>11</v>
      </c>
      <c r="G177" s="54">
        <v>42.159089999999999</v>
      </c>
      <c r="H177" s="49">
        <v>29.090909</v>
      </c>
      <c r="I177" s="49">
        <v>31.068180999999999</v>
      </c>
      <c r="J177" s="49">
        <v>23.863636</v>
      </c>
      <c r="K177" s="78">
        <f t="shared" si="4"/>
        <v>31.545453999999999</v>
      </c>
      <c r="L177" s="76">
        <f t="shared" si="5"/>
        <v>-6.4445460000000026</v>
      </c>
    </row>
    <row r="178" spans="1:12" s="13" customFormat="1" ht="22" customHeight="1" x14ac:dyDescent="0.4">
      <c r="A178" s="58">
        <v>172</v>
      </c>
      <c r="B178" s="44">
        <v>1049010037</v>
      </c>
      <c r="C178" s="88" t="s">
        <v>167</v>
      </c>
      <c r="D178" s="90" t="s">
        <v>177</v>
      </c>
      <c r="E178" s="45" t="s">
        <v>20</v>
      </c>
      <c r="F178" s="46">
        <v>21</v>
      </c>
      <c r="G178" s="54">
        <v>39.321427999999997</v>
      </c>
      <c r="H178" s="49">
        <v>25.952380000000002</v>
      </c>
      <c r="I178" s="49">
        <v>33.380952000000001</v>
      </c>
      <c r="J178" s="49">
        <v>27.5</v>
      </c>
      <c r="K178" s="78">
        <f t="shared" si="4"/>
        <v>31.538690000000003</v>
      </c>
      <c r="L178" s="76">
        <f t="shared" si="5"/>
        <v>-6.4513099999999994</v>
      </c>
    </row>
    <row r="179" spans="1:12" s="13" customFormat="1" ht="22" customHeight="1" x14ac:dyDescent="0.4">
      <c r="A179" s="58">
        <v>173</v>
      </c>
      <c r="B179" s="44">
        <v>1049010031</v>
      </c>
      <c r="C179" s="88" t="s">
        <v>88</v>
      </c>
      <c r="D179" s="90" t="s">
        <v>99</v>
      </c>
      <c r="E179" s="45" t="s">
        <v>20</v>
      </c>
      <c r="F179" s="46">
        <v>9</v>
      </c>
      <c r="G179" s="52">
        <v>47.25</v>
      </c>
      <c r="H179" s="49">
        <v>23.333333</v>
      </c>
      <c r="I179" s="49">
        <v>33.694443999999997</v>
      </c>
      <c r="J179" s="49">
        <v>21.666665999999999</v>
      </c>
      <c r="K179" s="78">
        <f t="shared" si="4"/>
        <v>31.486110749999995</v>
      </c>
      <c r="L179" s="76">
        <f t="shared" si="5"/>
        <v>-6.5038892500000074</v>
      </c>
    </row>
    <row r="180" spans="1:12" s="13" customFormat="1" ht="22" customHeight="1" x14ac:dyDescent="0.4">
      <c r="A180" s="58">
        <v>174</v>
      </c>
      <c r="B180" s="44">
        <v>1049010219</v>
      </c>
      <c r="C180" s="88" t="s">
        <v>285</v>
      </c>
      <c r="D180" s="90" t="s">
        <v>298</v>
      </c>
      <c r="E180" s="45" t="s">
        <v>285</v>
      </c>
      <c r="F180" s="46">
        <v>16</v>
      </c>
      <c r="G180" s="54">
        <v>41.671875</v>
      </c>
      <c r="H180" s="49">
        <v>26.5625</v>
      </c>
      <c r="I180" s="49">
        <v>33.515625</v>
      </c>
      <c r="J180" s="49">
        <v>24.0625</v>
      </c>
      <c r="K180" s="78">
        <f t="shared" si="4"/>
        <v>31.453125</v>
      </c>
      <c r="L180" s="76">
        <f t="shared" si="5"/>
        <v>-6.536875000000002</v>
      </c>
    </row>
    <row r="181" spans="1:12" s="13" customFormat="1" ht="22" customHeight="1" x14ac:dyDescent="0.4">
      <c r="A181" s="58">
        <v>175</v>
      </c>
      <c r="B181" s="44">
        <v>1049010049</v>
      </c>
      <c r="C181" s="88" t="s">
        <v>228</v>
      </c>
      <c r="D181" s="90" t="s">
        <v>238</v>
      </c>
      <c r="E181" s="45" t="s">
        <v>20</v>
      </c>
      <c r="F181" s="46">
        <v>6</v>
      </c>
      <c r="G181" s="54">
        <v>36.25</v>
      </c>
      <c r="H181" s="49">
        <v>28.333333</v>
      </c>
      <c r="I181" s="49">
        <v>33.708333000000003</v>
      </c>
      <c r="J181" s="49">
        <v>27.083333</v>
      </c>
      <c r="K181" s="78">
        <f t="shared" si="4"/>
        <v>31.343749749999997</v>
      </c>
      <c r="L181" s="76">
        <f t="shared" si="5"/>
        <v>-6.6462502500000049</v>
      </c>
    </row>
    <row r="182" spans="1:12" s="13" customFormat="1" ht="22" customHeight="1" x14ac:dyDescent="0.4">
      <c r="A182" s="58">
        <v>176</v>
      </c>
      <c r="B182" s="44">
        <v>1049010164</v>
      </c>
      <c r="C182" s="88" t="s">
        <v>121</v>
      </c>
      <c r="D182" s="90" t="s">
        <v>129</v>
      </c>
      <c r="E182" s="45" t="s">
        <v>121</v>
      </c>
      <c r="F182" s="46">
        <v>24</v>
      </c>
      <c r="G182" s="54">
        <v>40.489583000000003</v>
      </c>
      <c r="H182" s="49">
        <v>31.041665999999999</v>
      </c>
      <c r="I182" s="49">
        <v>28.3125</v>
      </c>
      <c r="J182" s="49">
        <v>25.416665999999999</v>
      </c>
      <c r="K182" s="78">
        <f t="shared" si="4"/>
        <v>31.315103749999999</v>
      </c>
      <c r="L182" s="76">
        <f t="shared" si="5"/>
        <v>-6.6748962500000033</v>
      </c>
    </row>
    <row r="183" spans="1:12" s="13" customFormat="1" ht="22" customHeight="1" x14ac:dyDescent="0.4">
      <c r="A183" s="58">
        <v>177</v>
      </c>
      <c r="B183" s="44">
        <v>1049010152</v>
      </c>
      <c r="C183" s="88" t="s">
        <v>138</v>
      </c>
      <c r="D183" s="90" t="s">
        <v>145</v>
      </c>
      <c r="E183" s="45" t="s">
        <v>121</v>
      </c>
      <c r="F183" s="46">
        <v>7</v>
      </c>
      <c r="G183" s="54">
        <v>46.785713999999999</v>
      </c>
      <c r="H183" s="49">
        <v>27.857142</v>
      </c>
      <c r="I183" s="49">
        <v>27.928571000000002</v>
      </c>
      <c r="J183" s="49">
        <v>22.5</v>
      </c>
      <c r="K183" s="78">
        <f t="shared" si="4"/>
        <v>31.26785675</v>
      </c>
      <c r="L183" s="76">
        <f t="shared" si="5"/>
        <v>-6.722143250000002</v>
      </c>
    </row>
    <row r="184" spans="1:12" s="13" customFormat="1" ht="22" customHeight="1" x14ac:dyDescent="0.4">
      <c r="A184" s="58">
        <v>178</v>
      </c>
      <c r="B184" s="44">
        <v>1049010052</v>
      </c>
      <c r="C184" s="88" t="s">
        <v>228</v>
      </c>
      <c r="D184" s="90" t="s">
        <v>239</v>
      </c>
      <c r="E184" s="45" t="s">
        <v>20</v>
      </c>
      <c r="F184" s="46">
        <v>9</v>
      </c>
      <c r="G184" s="54">
        <v>40.638888000000001</v>
      </c>
      <c r="H184" s="49">
        <v>26.666665999999999</v>
      </c>
      <c r="I184" s="49">
        <v>33.472222000000002</v>
      </c>
      <c r="J184" s="49">
        <v>23.888888000000001</v>
      </c>
      <c r="K184" s="78">
        <f t="shared" si="4"/>
        <v>31.166665999999999</v>
      </c>
      <c r="L184" s="76">
        <f t="shared" si="5"/>
        <v>-6.8233340000000027</v>
      </c>
    </row>
    <row r="185" spans="1:12" s="13" customFormat="1" ht="22" customHeight="1" x14ac:dyDescent="0.4">
      <c r="A185" s="58">
        <v>179</v>
      </c>
      <c r="B185" s="44">
        <v>1049010160</v>
      </c>
      <c r="C185" s="88" t="s">
        <v>121</v>
      </c>
      <c r="D185" s="90" t="s">
        <v>130</v>
      </c>
      <c r="E185" s="45" t="s">
        <v>121</v>
      </c>
      <c r="F185" s="46">
        <v>4</v>
      </c>
      <c r="G185" s="54">
        <v>39.6875</v>
      </c>
      <c r="H185" s="49">
        <v>26.25</v>
      </c>
      <c r="I185" s="49">
        <v>24.9375</v>
      </c>
      <c r="J185" s="51">
        <v>33.75</v>
      </c>
      <c r="K185" s="78">
        <f t="shared" si="4"/>
        <v>31.15625</v>
      </c>
      <c r="L185" s="76">
        <f t="shared" si="5"/>
        <v>-6.833750000000002</v>
      </c>
    </row>
    <row r="186" spans="1:12" s="13" customFormat="1" ht="22" customHeight="1" x14ac:dyDescent="0.4">
      <c r="A186" s="58">
        <v>180</v>
      </c>
      <c r="B186" s="44">
        <v>1049010070</v>
      </c>
      <c r="C186" s="88" t="s">
        <v>18</v>
      </c>
      <c r="D186" s="90" t="s">
        <v>33</v>
      </c>
      <c r="E186" s="45" t="s">
        <v>20</v>
      </c>
      <c r="F186" s="46">
        <v>9</v>
      </c>
      <c r="G186" s="54">
        <v>41.805554999999998</v>
      </c>
      <c r="H186" s="49">
        <v>23.888888000000001</v>
      </c>
      <c r="I186" s="49">
        <v>30.361111000000001</v>
      </c>
      <c r="J186" s="49">
        <v>27.5</v>
      </c>
      <c r="K186" s="78">
        <f t="shared" si="4"/>
        <v>30.8888885</v>
      </c>
      <c r="L186" s="76">
        <f t="shared" si="5"/>
        <v>-7.1011115000000018</v>
      </c>
    </row>
    <row r="187" spans="1:12" s="13" customFormat="1" ht="22" customHeight="1" x14ac:dyDescent="0.4">
      <c r="A187" s="58">
        <v>181</v>
      </c>
      <c r="B187" s="44">
        <v>1049010217</v>
      </c>
      <c r="C187" s="88" t="s">
        <v>285</v>
      </c>
      <c r="D187" s="90" t="s">
        <v>299</v>
      </c>
      <c r="E187" s="45" t="s">
        <v>285</v>
      </c>
      <c r="F187" s="46">
        <v>9</v>
      </c>
      <c r="G187" s="54">
        <v>39.666665999999999</v>
      </c>
      <c r="H187" s="49">
        <v>27.222221999999999</v>
      </c>
      <c r="I187" s="51">
        <v>35.138888000000001</v>
      </c>
      <c r="J187" s="49">
        <v>21.388888000000001</v>
      </c>
      <c r="K187" s="78">
        <f t="shared" si="4"/>
        <v>30.854165999999999</v>
      </c>
      <c r="L187" s="76">
        <f t="shared" si="5"/>
        <v>-7.1358340000000027</v>
      </c>
    </row>
    <row r="188" spans="1:12" s="13" customFormat="1" ht="22" customHeight="1" x14ac:dyDescent="0.4">
      <c r="A188" s="58">
        <v>182</v>
      </c>
      <c r="B188" s="44">
        <v>1049010241</v>
      </c>
      <c r="C188" s="88" t="s">
        <v>107</v>
      </c>
      <c r="D188" s="90" t="s">
        <v>118</v>
      </c>
      <c r="E188" s="45" t="s">
        <v>109</v>
      </c>
      <c r="F188" s="46">
        <v>6</v>
      </c>
      <c r="G188" s="54">
        <v>41.625</v>
      </c>
      <c r="H188" s="49">
        <v>22.5</v>
      </c>
      <c r="I188" s="49">
        <v>31.583333</v>
      </c>
      <c r="J188" s="49">
        <v>27.083333</v>
      </c>
      <c r="K188" s="78">
        <f t="shared" si="4"/>
        <v>30.697916499999998</v>
      </c>
      <c r="L188" s="76">
        <f t="shared" si="5"/>
        <v>-7.2920835000000039</v>
      </c>
    </row>
    <row r="189" spans="1:12" s="13" customFormat="1" ht="22" customHeight="1" x14ac:dyDescent="0.4">
      <c r="A189" s="58">
        <v>183</v>
      </c>
      <c r="B189" s="44">
        <v>1049010022</v>
      </c>
      <c r="C189" s="88" t="s">
        <v>228</v>
      </c>
      <c r="D189" s="90" t="s">
        <v>240</v>
      </c>
      <c r="E189" s="45" t="s">
        <v>20</v>
      </c>
      <c r="F189" s="46">
        <v>7</v>
      </c>
      <c r="G189" s="54">
        <v>40.785713999999999</v>
      </c>
      <c r="H189" s="48">
        <v>33.571427999999997</v>
      </c>
      <c r="I189" s="49">
        <v>29.821428000000001</v>
      </c>
      <c r="J189" s="49">
        <v>18.571428000000001</v>
      </c>
      <c r="K189" s="78">
        <f t="shared" si="4"/>
        <v>30.687499499999998</v>
      </c>
      <c r="L189" s="76">
        <f t="shared" si="5"/>
        <v>-7.3025005000000043</v>
      </c>
    </row>
    <row r="190" spans="1:12" s="13" customFormat="1" ht="22" customHeight="1" x14ac:dyDescent="0.4">
      <c r="A190" s="58">
        <v>184</v>
      </c>
      <c r="B190" s="44">
        <v>1049010142</v>
      </c>
      <c r="C190" s="88" t="s">
        <v>198</v>
      </c>
      <c r="D190" s="90" t="s">
        <v>209</v>
      </c>
      <c r="E190" s="45" t="s">
        <v>155</v>
      </c>
      <c r="F190" s="46">
        <v>13</v>
      </c>
      <c r="G190" s="54">
        <v>43.961537999999997</v>
      </c>
      <c r="H190" s="49">
        <v>30.384615</v>
      </c>
      <c r="I190" s="49">
        <v>21.346153000000001</v>
      </c>
      <c r="J190" s="49">
        <v>26.923075999999998</v>
      </c>
      <c r="K190" s="78">
        <f t="shared" si="4"/>
        <v>30.653845499999999</v>
      </c>
      <c r="L190" s="76">
        <f t="shared" si="5"/>
        <v>-7.3361545000000028</v>
      </c>
    </row>
    <row r="191" spans="1:12" s="13" customFormat="1" ht="22" customHeight="1" x14ac:dyDescent="0.4">
      <c r="A191" s="58">
        <v>185</v>
      </c>
      <c r="B191" s="44">
        <v>1049010174</v>
      </c>
      <c r="C191" s="88" t="s">
        <v>121</v>
      </c>
      <c r="D191" s="90" t="s">
        <v>131</v>
      </c>
      <c r="E191" s="45" t="s">
        <v>121</v>
      </c>
      <c r="F191" s="46">
        <v>31</v>
      </c>
      <c r="G191" s="54">
        <v>42.266128999999999</v>
      </c>
      <c r="H191" s="49">
        <v>26.774193</v>
      </c>
      <c r="I191" s="49">
        <v>25.362902999999999</v>
      </c>
      <c r="J191" s="49">
        <v>28.145161000000002</v>
      </c>
      <c r="K191" s="78">
        <f t="shared" si="4"/>
        <v>30.637096500000002</v>
      </c>
      <c r="L191" s="76">
        <f t="shared" si="5"/>
        <v>-7.3529035</v>
      </c>
    </row>
    <row r="192" spans="1:12" s="13" customFormat="1" ht="22" customHeight="1" x14ac:dyDescent="0.4">
      <c r="A192" s="58">
        <v>186</v>
      </c>
      <c r="B192" s="44">
        <v>1049010194</v>
      </c>
      <c r="C192" s="88" t="s">
        <v>61</v>
      </c>
      <c r="D192" s="90" t="s">
        <v>67</v>
      </c>
      <c r="E192" s="45" t="s">
        <v>38</v>
      </c>
      <c r="F192" s="46">
        <v>12</v>
      </c>
      <c r="G192" s="54">
        <v>44.604165999999999</v>
      </c>
      <c r="H192" s="49">
        <v>26.25</v>
      </c>
      <c r="I192" s="49">
        <v>26.958333</v>
      </c>
      <c r="J192" s="49">
        <v>24.583333</v>
      </c>
      <c r="K192" s="78">
        <f t="shared" si="4"/>
        <v>30.598957999999996</v>
      </c>
      <c r="L192" s="76">
        <f t="shared" si="5"/>
        <v>-7.3910420000000059</v>
      </c>
    </row>
    <row r="193" spans="1:12" s="13" customFormat="1" ht="22" customHeight="1" x14ac:dyDescent="0.4">
      <c r="A193" s="58">
        <v>187</v>
      </c>
      <c r="B193" s="44">
        <v>1049010162</v>
      </c>
      <c r="C193" s="88" t="s">
        <v>121</v>
      </c>
      <c r="D193" s="90" t="s">
        <v>132</v>
      </c>
      <c r="E193" s="45" t="s">
        <v>121</v>
      </c>
      <c r="F193" s="46">
        <v>25</v>
      </c>
      <c r="G193" s="54">
        <v>43.96</v>
      </c>
      <c r="H193" s="49">
        <v>26.8</v>
      </c>
      <c r="I193" s="49">
        <v>28.76</v>
      </c>
      <c r="J193" s="49">
        <v>22.7</v>
      </c>
      <c r="K193" s="78">
        <f t="shared" si="4"/>
        <v>30.555000000000003</v>
      </c>
      <c r="L193" s="76">
        <f t="shared" si="5"/>
        <v>-7.4349999999999987</v>
      </c>
    </row>
    <row r="194" spans="1:12" s="13" customFormat="1" ht="22" customHeight="1" x14ac:dyDescent="0.4">
      <c r="A194" s="58">
        <v>188</v>
      </c>
      <c r="B194" s="44">
        <v>1049010097</v>
      </c>
      <c r="C194" s="88" t="s">
        <v>75</v>
      </c>
      <c r="D194" s="90" t="s">
        <v>84</v>
      </c>
      <c r="E194" s="45" t="s">
        <v>77</v>
      </c>
      <c r="F194" s="46">
        <v>15</v>
      </c>
      <c r="G194" s="54">
        <v>40.183332999999998</v>
      </c>
      <c r="H194" s="49">
        <v>28</v>
      </c>
      <c r="I194" s="49">
        <v>30.75</v>
      </c>
      <c r="J194" s="49">
        <v>23</v>
      </c>
      <c r="K194" s="78">
        <f t="shared" si="4"/>
        <v>30.483333250000001</v>
      </c>
      <c r="L194" s="76">
        <f t="shared" si="5"/>
        <v>-7.5066667500000008</v>
      </c>
    </row>
    <row r="195" spans="1:12" s="13" customFormat="1" ht="22" customHeight="1" x14ac:dyDescent="0.4">
      <c r="A195" s="58">
        <v>189</v>
      </c>
      <c r="B195" s="44">
        <v>1049010020</v>
      </c>
      <c r="C195" s="88" t="s">
        <v>228</v>
      </c>
      <c r="D195" s="90" t="s">
        <v>241</v>
      </c>
      <c r="E195" s="45" t="s">
        <v>20</v>
      </c>
      <c r="F195" s="46">
        <v>7</v>
      </c>
      <c r="G195" s="54">
        <v>38.785713999999999</v>
      </c>
      <c r="H195" s="49">
        <v>29.285713999999999</v>
      </c>
      <c r="I195" s="49">
        <v>31</v>
      </c>
      <c r="J195" s="49">
        <v>22.5</v>
      </c>
      <c r="K195" s="78">
        <f t="shared" si="4"/>
        <v>30.392856999999999</v>
      </c>
      <c r="L195" s="76">
        <f t="shared" si="5"/>
        <v>-7.5971430000000026</v>
      </c>
    </row>
    <row r="196" spans="1:12" s="13" customFormat="1" ht="22" customHeight="1" x14ac:dyDescent="0.4">
      <c r="A196" s="58">
        <v>190</v>
      </c>
      <c r="B196" s="44">
        <v>1049010085</v>
      </c>
      <c r="C196" s="88" t="s">
        <v>256</v>
      </c>
      <c r="D196" s="90" t="s">
        <v>268</v>
      </c>
      <c r="E196" s="45" t="s">
        <v>77</v>
      </c>
      <c r="F196" s="46">
        <v>4</v>
      </c>
      <c r="G196" s="54">
        <v>38.9375</v>
      </c>
      <c r="H196" s="49">
        <v>30</v>
      </c>
      <c r="I196" s="51">
        <v>35.125</v>
      </c>
      <c r="J196" s="49">
        <v>17.5</v>
      </c>
      <c r="K196" s="78">
        <f t="shared" si="4"/>
        <v>30.390625</v>
      </c>
      <c r="L196" s="76">
        <f t="shared" si="5"/>
        <v>-7.599375000000002</v>
      </c>
    </row>
    <row r="197" spans="1:12" s="13" customFormat="1" ht="22" customHeight="1" x14ac:dyDescent="0.4">
      <c r="A197" s="58">
        <v>191</v>
      </c>
      <c r="B197" s="44">
        <v>1049010001</v>
      </c>
      <c r="C197" s="88" t="s">
        <v>167</v>
      </c>
      <c r="D197" s="90" t="s">
        <v>178</v>
      </c>
      <c r="E197" s="45" t="s">
        <v>20</v>
      </c>
      <c r="F197" s="46">
        <v>22</v>
      </c>
      <c r="G197" s="54">
        <v>42.375</v>
      </c>
      <c r="H197" s="49">
        <v>24.318180999999999</v>
      </c>
      <c r="I197" s="49">
        <v>27.875</v>
      </c>
      <c r="J197" s="49">
        <v>25.909089999999999</v>
      </c>
      <c r="K197" s="78">
        <f t="shared" si="4"/>
        <v>30.11931775</v>
      </c>
      <c r="L197" s="76">
        <f t="shared" si="5"/>
        <v>-7.8706822500000015</v>
      </c>
    </row>
    <row r="198" spans="1:12" s="13" customFormat="1" ht="22" customHeight="1" x14ac:dyDescent="0.4">
      <c r="A198" s="58">
        <v>192</v>
      </c>
      <c r="B198" s="44">
        <v>1049010161</v>
      </c>
      <c r="C198" s="88" t="s">
        <v>121</v>
      </c>
      <c r="D198" s="90" t="s">
        <v>133</v>
      </c>
      <c r="E198" s="45" t="s">
        <v>121</v>
      </c>
      <c r="F198" s="46">
        <v>19</v>
      </c>
      <c r="G198" s="54">
        <v>39.052630999999998</v>
      </c>
      <c r="H198" s="49">
        <v>26.052631000000002</v>
      </c>
      <c r="I198" s="49">
        <v>28.671052</v>
      </c>
      <c r="J198" s="49">
        <v>26.578946999999999</v>
      </c>
      <c r="K198" s="78">
        <f t="shared" si="4"/>
        <v>30.08881525</v>
      </c>
      <c r="L198" s="76">
        <f t="shared" si="5"/>
        <v>-7.9011847500000023</v>
      </c>
    </row>
    <row r="199" spans="1:12" s="13" customFormat="1" ht="22" customHeight="1" x14ac:dyDescent="0.4">
      <c r="A199" s="58">
        <v>193</v>
      </c>
      <c r="B199" s="44">
        <v>1049010100</v>
      </c>
      <c r="C199" s="88" t="s">
        <v>75</v>
      </c>
      <c r="D199" s="90" t="s">
        <v>85</v>
      </c>
      <c r="E199" s="45" t="s">
        <v>77</v>
      </c>
      <c r="F199" s="46">
        <v>17</v>
      </c>
      <c r="G199" s="54">
        <v>39.441175999999999</v>
      </c>
      <c r="H199" s="49">
        <v>25.294117</v>
      </c>
      <c r="I199" s="49">
        <v>28.676469999999998</v>
      </c>
      <c r="J199" s="49">
        <v>26.470587999999999</v>
      </c>
      <c r="K199" s="78">
        <f t="shared" ref="K199:K244" si="6">AVERAGE(G199,H199,I199,J199)</f>
        <v>29.97058775</v>
      </c>
      <c r="L199" s="76">
        <f t="shared" si="5"/>
        <v>-8.019412250000002</v>
      </c>
    </row>
    <row r="200" spans="1:12" s="13" customFormat="1" ht="22" customHeight="1" x14ac:dyDescent="0.4">
      <c r="A200" s="58">
        <v>194</v>
      </c>
      <c r="B200" s="44">
        <v>1049010105</v>
      </c>
      <c r="C200" s="88" t="s">
        <v>75</v>
      </c>
      <c r="D200" s="90" t="s">
        <v>86</v>
      </c>
      <c r="E200" s="45" t="s">
        <v>77</v>
      </c>
      <c r="F200" s="46">
        <v>2</v>
      </c>
      <c r="G200" s="54">
        <v>39.375</v>
      </c>
      <c r="H200" s="49">
        <v>25</v>
      </c>
      <c r="I200" s="48">
        <v>36.625</v>
      </c>
      <c r="J200" s="49">
        <v>18.75</v>
      </c>
      <c r="K200" s="78">
        <f t="shared" si="6"/>
        <v>29.9375</v>
      </c>
      <c r="L200" s="76">
        <f t="shared" si="5"/>
        <v>-8.052500000000002</v>
      </c>
    </row>
    <row r="201" spans="1:12" s="13" customFormat="1" ht="22" customHeight="1" x14ac:dyDescent="0.4">
      <c r="A201" s="58">
        <v>195</v>
      </c>
      <c r="B201" s="44">
        <v>1049010183</v>
      </c>
      <c r="C201" s="88" t="s">
        <v>36</v>
      </c>
      <c r="D201" s="90" t="s">
        <v>46</v>
      </c>
      <c r="E201" s="45" t="s">
        <v>38</v>
      </c>
      <c r="F201" s="46">
        <v>6</v>
      </c>
      <c r="G201" s="54">
        <v>38.083333000000003</v>
      </c>
      <c r="H201" s="49">
        <v>23.333333</v>
      </c>
      <c r="I201" s="49">
        <v>30.375</v>
      </c>
      <c r="J201" s="49">
        <v>27.916665999999999</v>
      </c>
      <c r="K201" s="78">
        <f t="shared" si="6"/>
        <v>29.927083000000003</v>
      </c>
      <c r="L201" s="76">
        <f t="shared" ref="L201:L244" si="7">K201-37.99</f>
        <v>-8.0629169999999988</v>
      </c>
    </row>
    <row r="202" spans="1:12" s="13" customFormat="1" ht="22" customHeight="1" x14ac:dyDescent="0.4">
      <c r="A202" s="58">
        <v>196</v>
      </c>
      <c r="B202" s="44">
        <v>1049010212</v>
      </c>
      <c r="C202" s="88" t="s">
        <v>49</v>
      </c>
      <c r="D202" s="90" t="s">
        <v>57</v>
      </c>
      <c r="E202" s="45" t="s">
        <v>38</v>
      </c>
      <c r="F202" s="46">
        <v>6</v>
      </c>
      <c r="G202" s="54">
        <v>39.875</v>
      </c>
      <c r="H202" s="49">
        <v>24.166665999999999</v>
      </c>
      <c r="I202" s="49">
        <v>31.25</v>
      </c>
      <c r="J202" s="49">
        <v>24.166665999999999</v>
      </c>
      <c r="K202" s="78">
        <f t="shared" si="6"/>
        <v>29.864582999999996</v>
      </c>
      <c r="L202" s="76">
        <f t="shared" si="7"/>
        <v>-8.1254170000000059</v>
      </c>
    </row>
    <row r="203" spans="1:12" s="13" customFormat="1" ht="22" customHeight="1" x14ac:dyDescent="0.4">
      <c r="A203" s="58">
        <v>197</v>
      </c>
      <c r="B203" s="44">
        <v>1049010193</v>
      </c>
      <c r="C203" s="88" t="s">
        <v>61</v>
      </c>
      <c r="D203" s="90" t="s">
        <v>68</v>
      </c>
      <c r="E203" s="45" t="s">
        <v>38</v>
      </c>
      <c r="F203" s="46">
        <v>17</v>
      </c>
      <c r="G203" s="54">
        <v>43.220587999999999</v>
      </c>
      <c r="H203" s="49">
        <v>23.529411</v>
      </c>
      <c r="I203" s="49">
        <v>27.235294</v>
      </c>
      <c r="J203" s="49">
        <v>25.294117</v>
      </c>
      <c r="K203" s="78">
        <f t="shared" si="6"/>
        <v>29.8198525</v>
      </c>
      <c r="L203" s="76">
        <f t="shared" si="7"/>
        <v>-8.1701475000000023</v>
      </c>
    </row>
    <row r="204" spans="1:12" s="13" customFormat="1" ht="22" customHeight="1" x14ac:dyDescent="0.4">
      <c r="A204" s="58">
        <v>198</v>
      </c>
      <c r="B204" s="44">
        <v>1049010139</v>
      </c>
      <c r="C204" s="88" t="s">
        <v>215</v>
      </c>
      <c r="D204" s="90" t="s">
        <v>226</v>
      </c>
      <c r="E204" s="45" t="s">
        <v>155</v>
      </c>
      <c r="F204" s="46">
        <v>14</v>
      </c>
      <c r="G204" s="54">
        <v>40.803570999999998</v>
      </c>
      <c r="H204" s="49">
        <v>24.642856999999999</v>
      </c>
      <c r="I204" s="49">
        <v>30.357142</v>
      </c>
      <c r="J204" s="49">
        <v>23.392856999999999</v>
      </c>
      <c r="K204" s="78">
        <f t="shared" si="6"/>
        <v>29.79910675</v>
      </c>
      <c r="L204" s="76">
        <f t="shared" si="7"/>
        <v>-8.190893250000002</v>
      </c>
    </row>
    <row r="205" spans="1:12" s="13" customFormat="1" ht="22" customHeight="1" x14ac:dyDescent="0.4">
      <c r="A205" s="58">
        <v>199</v>
      </c>
      <c r="B205" s="44">
        <v>1049010032</v>
      </c>
      <c r="C205" s="88" t="s">
        <v>88</v>
      </c>
      <c r="D205" s="90" t="s">
        <v>100</v>
      </c>
      <c r="E205" s="45" t="s">
        <v>20</v>
      </c>
      <c r="F205" s="46">
        <v>9</v>
      </c>
      <c r="G205" s="54">
        <v>34.833333000000003</v>
      </c>
      <c r="H205" s="49">
        <v>26.111111000000001</v>
      </c>
      <c r="I205" s="49">
        <v>30.861111000000001</v>
      </c>
      <c r="J205" s="49">
        <v>27.222221999999999</v>
      </c>
      <c r="K205" s="78">
        <f t="shared" si="6"/>
        <v>29.75694425</v>
      </c>
      <c r="L205" s="76">
        <f t="shared" si="7"/>
        <v>-8.2330557500000019</v>
      </c>
    </row>
    <row r="206" spans="1:12" s="13" customFormat="1" ht="22" customHeight="1" x14ac:dyDescent="0.4">
      <c r="A206" s="58">
        <v>200</v>
      </c>
      <c r="B206" s="44">
        <v>1049010007</v>
      </c>
      <c r="C206" s="88" t="s">
        <v>271</v>
      </c>
      <c r="D206" s="90" t="s">
        <v>280</v>
      </c>
      <c r="E206" s="45" t="s">
        <v>20</v>
      </c>
      <c r="F206" s="46">
        <v>7</v>
      </c>
      <c r="G206" s="54">
        <v>41.25</v>
      </c>
      <c r="H206" s="49">
        <v>19.285713999999999</v>
      </c>
      <c r="I206" s="49">
        <v>29.714285</v>
      </c>
      <c r="J206" s="49">
        <v>28.571428000000001</v>
      </c>
      <c r="K206" s="78">
        <f t="shared" si="6"/>
        <v>29.70535675</v>
      </c>
      <c r="L206" s="76">
        <f t="shared" si="7"/>
        <v>-8.284643250000002</v>
      </c>
    </row>
    <row r="207" spans="1:12" s="13" customFormat="1" ht="22" customHeight="1" x14ac:dyDescent="0.4">
      <c r="A207" s="58">
        <v>201</v>
      </c>
      <c r="B207" s="44">
        <v>1049010056</v>
      </c>
      <c r="C207" s="88" t="s">
        <v>228</v>
      </c>
      <c r="D207" s="90" t="s">
        <v>242</v>
      </c>
      <c r="E207" s="45" t="s">
        <v>20</v>
      </c>
      <c r="F207" s="46">
        <v>1</v>
      </c>
      <c r="G207" s="54">
        <v>45.75</v>
      </c>
      <c r="H207" s="49">
        <v>15</v>
      </c>
      <c r="I207" s="49">
        <v>25.5</v>
      </c>
      <c r="J207" s="51">
        <v>32.5</v>
      </c>
      <c r="K207" s="78">
        <f t="shared" si="6"/>
        <v>29.6875</v>
      </c>
      <c r="L207" s="76">
        <f t="shared" si="7"/>
        <v>-8.302500000000002</v>
      </c>
    </row>
    <row r="208" spans="1:12" s="13" customFormat="1" ht="22" customHeight="1" x14ac:dyDescent="0.4">
      <c r="A208" s="58">
        <v>202</v>
      </c>
      <c r="B208" s="44">
        <v>1049010173</v>
      </c>
      <c r="C208" s="88" t="s">
        <v>121</v>
      </c>
      <c r="D208" s="90" t="s">
        <v>134</v>
      </c>
      <c r="E208" s="45" t="s">
        <v>121</v>
      </c>
      <c r="F208" s="46">
        <v>13</v>
      </c>
      <c r="G208" s="54">
        <v>39.942307</v>
      </c>
      <c r="H208" s="49">
        <v>25</v>
      </c>
      <c r="I208" s="49">
        <v>31.01923</v>
      </c>
      <c r="J208" s="49">
        <v>21.923075999999998</v>
      </c>
      <c r="K208" s="78">
        <f t="shared" si="6"/>
        <v>29.471153249999997</v>
      </c>
      <c r="L208" s="76">
        <f t="shared" si="7"/>
        <v>-8.5188467500000051</v>
      </c>
    </row>
    <row r="209" spans="1:12" s="13" customFormat="1" ht="22" customHeight="1" x14ac:dyDescent="0.4">
      <c r="A209" s="58">
        <v>203</v>
      </c>
      <c r="B209" s="44">
        <v>1049010042</v>
      </c>
      <c r="C209" s="88" t="s">
        <v>167</v>
      </c>
      <c r="D209" s="90" t="s">
        <v>179</v>
      </c>
      <c r="E209" s="45" t="s">
        <v>20</v>
      </c>
      <c r="F209" s="46">
        <v>3</v>
      </c>
      <c r="G209" s="54">
        <v>46.916665999999999</v>
      </c>
      <c r="H209" s="49">
        <v>28.333333</v>
      </c>
      <c r="I209" s="49">
        <v>20.916665999999999</v>
      </c>
      <c r="J209" s="49">
        <v>21.666665999999999</v>
      </c>
      <c r="K209" s="78">
        <f t="shared" si="6"/>
        <v>29.458332749999997</v>
      </c>
      <c r="L209" s="76">
        <f t="shared" si="7"/>
        <v>-8.5316672500000053</v>
      </c>
    </row>
    <row r="210" spans="1:12" s="13" customFormat="1" ht="22" customHeight="1" x14ac:dyDescent="0.4">
      <c r="A210" s="58">
        <v>204</v>
      </c>
      <c r="B210" s="44">
        <v>1049010145</v>
      </c>
      <c r="C210" s="88" t="s">
        <v>198</v>
      </c>
      <c r="D210" s="90" t="s">
        <v>210</v>
      </c>
      <c r="E210" s="45" t="s">
        <v>155</v>
      </c>
      <c r="F210" s="46">
        <v>3</v>
      </c>
      <c r="G210" s="54">
        <v>37.333333000000003</v>
      </c>
      <c r="H210" s="49">
        <v>25</v>
      </c>
      <c r="I210" s="49">
        <v>27.916665999999999</v>
      </c>
      <c r="J210" s="49">
        <v>27.5</v>
      </c>
      <c r="K210" s="78">
        <f t="shared" si="6"/>
        <v>29.437499750000001</v>
      </c>
      <c r="L210" s="76">
        <f t="shared" si="7"/>
        <v>-8.5525002500000014</v>
      </c>
    </row>
    <row r="211" spans="1:12" s="13" customFormat="1" ht="22" customHeight="1" x14ac:dyDescent="0.4">
      <c r="A211" s="58">
        <v>205</v>
      </c>
      <c r="B211" s="44">
        <v>1049010203</v>
      </c>
      <c r="C211" s="88" t="s">
        <v>61</v>
      </c>
      <c r="D211" s="90" t="s">
        <v>69</v>
      </c>
      <c r="E211" s="45" t="s">
        <v>38</v>
      </c>
      <c r="F211" s="46">
        <v>5</v>
      </c>
      <c r="G211" s="54">
        <v>41.85</v>
      </c>
      <c r="H211" s="49">
        <v>30</v>
      </c>
      <c r="I211" s="49">
        <v>27</v>
      </c>
      <c r="J211" s="49">
        <v>18.5</v>
      </c>
      <c r="K211" s="78">
        <f t="shared" si="6"/>
        <v>29.337499999999999</v>
      </c>
      <c r="L211" s="76">
        <f t="shared" si="7"/>
        <v>-8.6525000000000034</v>
      </c>
    </row>
    <row r="212" spans="1:12" s="13" customFormat="1" ht="22" customHeight="1" x14ac:dyDescent="0.4">
      <c r="A212" s="58">
        <v>206</v>
      </c>
      <c r="B212" s="44">
        <v>1049010123</v>
      </c>
      <c r="C212" s="88" t="s">
        <v>155</v>
      </c>
      <c r="D212" s="90" t="s">
        <v>164</v>
      </c>
      <c r="E212" s="45" t="s">
        <v>155</v>
      </c>
      <c r="F212" s="46">
        <v>5</v>
      </c>
      <c r="G212" s="54">
        <v>45.8</v>
      </c>
      <c r="H212" s="49">
        <v>21</v>
      </c>
      <c r="I212" s="49">
        <v>24.4</v>
      </c>
      <c r="J212" s="49">
        <v>26</v>
      </c>
      <c r="K212" s="78">
        <f t="shared" si="6"/>
        <v>29.299999999999997</v>
      </c>
      <c r="L212" s="76">
        <f t="shared" si="7"/>
        <v>-8.6900000000000048</v>
      </c>
    </row>
    <row r="213" spans="1:12" s="13" customFormat="1" ht="22" customHeight="1" x14ac:dyDescent="0.4">
      <c r="A213" s="58">
        <v>207</v>
      </c>
      <c r="B213" s="44">
        <v>1049010118</v>
      </c>
      <c r="C213" s="88" t="s">
        <v>155</v>
      </c>
      <c r="D213" s="90" t="s">
        <v>165</v>
      </c>
      <c r="E213" s="45" t="s">
        <v>155</v>
      </c>
      <c r="F213" s="46">
        <v>17</v>
      </c>
      <c r="G213" s="54">
        <v>41.367646999999998</v>
      </c>
      <c r="H213" s="49">
        <v>25.294117</v>
      </c>
      <c r="I213" s="49">
        <v>27.132352000000001</v>
      </c>
      <c r="J213" s="49">
        <v>23.382352000000001</v>
      </c>
      <c r="K213" s="78">
        <f t="shared" si="6"/>
        <v>29.294117</v>
      </c>
      <c r="L213" s="76">
        <f t="shared" si="7"/>
        <v>-8.695883000000002</v>
      </c>
    </row>
    <row r="214" spans="1:12" s="13" customFormat="1" ht="22" customHeight="1" x14ac:dyDescent="0.4">
      <c r="A214" s="58">
        <v>208</v>
      </c>
      <c r="B214" s="44">
        <v>1049010204</v>
      </c>
      <c r="C214" s="88" t="s">
        <v>61</v>
      </c>
      <c r="D214" s="90" t="s">
        <v>70</v>
      </c>
      <c r="E214" s="45" t="s">
        <v>38</v>
      </c>
      <c r="F214" s="46">
        <v>9</v>
      </c>
      <c r="G214" s="54">
        <v>35.833333000000003</v>
      </c>
      <c r="H214" s="49">
        <v>30.555554999999998</v>
      </c>
      <c r="I214" s="49">
        <v>24.388888000000001</v>
      </c>
      <c r="J214" s="49">
        <v>26.388888000000001</v>
      </c>
      <c r="K214" s="78">
        <f t="shared" si="6"/>
        <v>29.291666000000006</v>
      </c>
      <c r="L214" s="76">
        <f t="shared" si="7"/>
        <v>-8.6983339999999956</v>
      </c>
    </row>
    <row r="215" spans="1:12" s="13" customFormat="1" ht="22" customHeight="1" x14ac:dyDescent="0.4">
      <c r="A215" s="58">
        <v>209</v>
      </c>
      <c r="B215" s="44">
        <v>1049010088</v>
      </c>
      <c r="C215" s="88" t="s">
        <v>256</v>
      </c>
      <c r="D215" s="90" t="s">
        <v>269</v>
      </c>
      <c r="E215" s="45" t="s">
        <v>77</v>
      </c>
      <c r="F215" s="46">
        <v>1</v>
      </c>
      <c r="G215" s="54">
        <v>36.25</v>
      </c>
      <c r="H215" s="49">
        <v>30</v>
      </c>
      <c r="I215" s="49">
        <v>27.75</v>
      </c>
      <c r="J215" s="49">
        <v>22.5</v>
      </c>
      <c r="K215" s="78">
        <f t="shared" si="6"/>
        <v>29.125</v>
      </c>
      <c r="L215" s="76">
        <f t="shared" si="7"/>
        <v>-8.865000000000002</v>
      </c>
    </row>
    <row r="216" spans="1:12" s="13" customFormat="1" ht="22" customHeight="1" x14ac:dyDescent="0.4">
      <c r="A216" s="58">
        <v>210</v>
      </c>
      <c r="B216" s="44">
        <v>1049010067</v>
      </c>
      <c r="C216" s="88" t="s">
        <v>167</v>
      </c>
      <c r="D216" s="90" t="s">
        <v>180</v>
      </c>
      <c r="E216" s="45" t="s">
        <v>20</v>
      </c>
      <c r="F216" s="46">
        <v>20</v>
      </c>
      <c r="G216" s="54">
        <v>36.424999999999997</v>
      </c>
      <c r="H216" s="49">
        <v>27</v>
      </c>
      <c r="I216" s="49">
        <v>27.8</v>
      </c>
      <c r="J216" s="49">
        <v>24.375</v>
      </c>
      <c r="K216" s="78">
        <f t="shared" si="6"/>
        <v>28.9</v>
      </c>
      <c r="L216" s="76">
        <f t="shared" si="7"/>
        <v>-9.0900000000000034</v>
      </c>
    </row>
    <row r="217" spans="1:12" s="13" customFormat="1" ht="22" customHeight="1" x14ac:dyDescent="0.4">
      <c r="A217" s="58">
        <v>211</v>
      </c>
      <c r="B217" s="44">
        <v>1049010008</v>
      </c>
      <c r="C217" s="88" t="s">
        <v>271</v>
      </c>
      <c r="D217" s="90" t="s">
        <v>281</v>
      </c>
      <c r="E217" s="45" t="s">
        <v>20</v>
      </c>
      <c r="F217" s="46">
        <v>20</v>
      </c>
      <c r="G217" s="54">
        <v>41.287500000000001</v>
      </c>
      <c r="H217" s="49">
        <v>26.75</v>
      </c>
      <c r="I217" s="49">
        <v>24.324999999999999</v>
      </c>
      <c r="J217" s="49">
        <v>22.875</v>
      </c>
      <c r="K217" s="78">
        <f t="shared" si="6"/>
        <v>28.809374999999999</v>
      </c>
      <c r="L217" s="76">
        <f t="shared" si="7"/>
        <v>-9.1806250000000027</v>
      </c>
    </row>
    <row r="218" spans="1:12" s="13" customFormat="1" ht="22" customHeight="1" x14ac:dyDescent="0.4">
      <c r="A218" s="58">
        <v>212</v>
      </c>
      <c r="B218" s="44">
        <v>1049010146</v>
      </c>
      <c r="C218" s="88" t="s">
        <v>198</v>
      </c>
      <c r="D218" s="90" t="s">
        <v>211</v>
      </c>
      <c r="E218" s="45" t="s">
        <v>155</v>
      </c>
      <c r="F218" s="46">
        <v>3</v>
      </c>
      <c r="G218" s="54">
        <v>35.25</v>
      </c>
      <c r="H218" s="48">
        <v>35</v>
      </c>
      <c r="I218" s="49">
        <v>29.083333</v>
      </c>
      <c r="J218" s="49">
        <v>15.833333</v>
      </c>
      <c r="K218" s="78">
        <f t="shared" si="6"/>
        <v>28.791666499999998</v>
      </c>
      <c r="L218" s="76">
        <f t="shared" si="7"/>
        <v>-9.1983335000000039</v>
      </c>
    </row>
    <row r="219" spans="1:12" s="13" customFormat="1" ht="22" customHeight="1" x14ac:dyDescent="0.4">
      <c r="A219" s="58">
        <v>213</v>
      </c>
      <c r="B219" s="44">
        <v>1049010025</v>
      </c>
      <c r="C219" s="88" t="s">
        <v>88</v>
      </c>
      <c r="D219" s="90" t="s">
        <v>101</v>
      </c>
      <c r="E219" s="45" t="s">
        <v>20</v>
      </c>
      <c r="F219" s="46">
        <v>12</v>
      </c>
      <c r="G219" s="54">
        <v>41.020833000000003</v>
      </c>
      <c r="H219" s="49">
        <v>23.333333</v>
      </c>
      <c r="I219" s="49">
        <v>26.041665999999999</v>
      </c>
      <c r="J219" s="49">
        <v>24.166665999999999</v>
      </c>
      <c r="K219" s="78">
        <f t="shared" si="6"/>
        <v>28.640624500000001</v>
      </c>
      <c r="L219" s="76">
        <f t="shared" si="7"/>
        <v>-9.3493755000000007</v>
      </c>
    </row>
    <row r="220" spans="1:12" s="13" customFormat="1" ht="22" customHeight="1" x14ac:dyDescent="0.4">
      <c r="A220" s="58">
        <v>214</v>
      </c>
      <c r="B220" s="44">
        <v>1049010002</v>
      </c>
      <c r="C220" s="88" t="s">
        <v>167</v>
      </c>
      <c r="D220" s="90" t="s">
        <v>181</v>
      </c>
      <c r="E220" s="45" t="s">
        <v>20</v>
      </c>
      <c r="F220" s="46">
        <v>7</v>
      </c>
      <c r="G220" s="54">
        <v>37.75</v>
      </c>
      <c r="H220" s="49">
        <v>26.428571000000002</v>
      </c>
      <c r="I220" s="49">
        <v>24.857142</v>
      </c>
      <c r="J220" s="49">
        <v>25.357142</v>
      </c>
      <c r="K220" s="78">
        <f t="shared" si="6"/>
        <v>28.598213749999999</v>
      </c>
      <c r="L220" s="76">
        <f t="shared" si="7"/>
        <v>-9.3917862500000027</v>
      </c>
    </row>
    <row r="221" spans="1:12" s="13" customFormat="1" ht="22" customHeight="1" x14ac:dyDescent="0.4">
      <c r="A221" s="58">
        <v>215</v>
      </c>
      <c r="B221" s="44">
        <v>1049010170</v>
      </c>
      <c r="C221" s="88" t="s">
        <v>147</v>
      </c>
      <c r="D221" s="90" t="s">
        <v>153</v>
      </c>
      <c r="E221" s="45" t="s">
        <v>121</v>
      </c>
      <c r="F221" s="46">
        <v>12</v>
      </c>
      <c r="G221" s="54">
        <v>43</v>
      </c>
      <c r="H221" s="49">
        <v>19.583333</v>
      </c>
      <c r="I221" s="49">
        <v>25.875</v>
      </c>
      <c r="J221" s="49">
        <v>25.208333</v>
      </c>
      <c r="K221" s="78">
        <f t="shared" si="6"/>
        <v>28.416666499999998</v>
      </c>
      <c r="L221" s="76">
        <f t="shared" si="7"/>
        <v>-9.5733335000000039</v>
      </c>
    </row>
    <row r="222" spans="1:12" s="13" customFormat="1" ht="22" customHeight="1" x14ac:dyDescent="0.4">
      <c r="A222" s="58">
        <v>216</v>
      </c>
      <c r="B222" s="44">
        <v>1049010207</v>
      </c>
      <c r="C222" s="88" t="s">
        <v>61</v>
      </c>
      <c r="D222" s="90" t="s">
        <v>71</v>
      </c>
      <c r="E222" s="45" t="s">
        <v>38</v>
      </c>
      <c r="F222" s="46">
        <v>2</v>
      </c>
      <c r="G222" s="54">
        <v>44.625</v>
      </c>
      <c r="H222" s="49">
        <v>22.5</v>
      </c>
      <c r="I222" s="49">
        <v>27.75</v>
      </c>
      <c r="J222" s="49">
        <v>18.75</v>
      </c>
      <c r="K222" s="78">
        <f t="shared" si="6"/>
        <v>28.40625</v>
      </c>
      <c r="L222" s="76">
        <f t="shared" si="7"/>
        <v>-9.583750000000002</v>
      </c>
    </row>
    <row r="223" spans="1:12" s="13" customFormat="1" ht="22" customHeight="1" x14ac:dyDescent="0.4">
      <c r="A223" s="58">
        <v>217</v>
      </c>
      <c r="B223" s="44">
        <v>1049010151</v>
      </c>
      <c r="C223" s="88" t="s">
        <v>138</v>
      </c>
      <c r="D223" s="90" t="s">
        <v>146</v>
      </c>
      <c r="E223" s="45" t="s">
        <v>121</v>
      </c>
      <c r="F223" s="46">
        <v>16</v>
      </c>
      <c r="G223" s="54">
        <v>39.609375</v>
      </c>
      <c r="H223" s="49">
        <v>21.875</v>
      </c>
      <c r="I223" s="49">
        <v>28.875</v>
      </c>
      <c r="J223" s="49">
        <v>22.96875</v>
      </c>
      <c r="K223" s="78">
        <f t="shared" si="6"/>
        <v>28.33203125</v>
      </c>
      <c r="L223" s="76">
        <f t="shared" si="7"/>
        <v>-9.657968750000002</v>
      </c>
    </row>
    <row r="224" spans="1:12" s="13" customFormat="1" ht="22" customHeight="1" x14ac:dyDescent="0.4">
      <c r="A224" s="58">
        <v>218</v>
      </c>
      <c r="B224" s="44">
        <v>1049010202</v>
      </c>
      <c r="C224" s="88" t="s">
        <v>61</v>
      </c>
      <c r="D224" s="90" t="s">
        <v>72</v>
      </c>
      <c r="E224" s="45" t="s">
        <v>38</v>
      </c>
      <c r="F224" s="46">
        <v>5</v>
      </c>
      <c r="G224" s="54">
        <v>40.4</v>
      </c>
      <c r="H224" s="49">
        <v>22</v>
      </c>
      <c r="I224" s="49">
        <v>28.65</v>
      </c>
      <c r="J224" s="49">
        <v>22</v>
      </c>
      <c r="K224" s="78">
        <f t="shared" si="6"/>
        <v>28.262499999999999</v>
      </c>
      <c r="L224" s="76">
        <f t="shared" si="7"/>
        <v>-9.7275000000000027</v>
      </c>
    </row>
    <row r="225" spans="1:12" s="13" customFormat="1" ht="22" customHeight="1" x14ac:dyDescent="0.4">
      <c r="A225" s="58">
        <v>219</v>
      </c>
      <c r="B225" s="44">
        <v>1049010209</v>
      </c>
      <c r="C225" s="88" t="s">
        <v>61</v>
      </c>
      <c r="D225" s="90" t="s">
        <v>73</v>
      </c>
      <c r="E225" s="45" t="s">
        <v>38</v>
      </c>
      <c r="F225" s="46">
        <v>17</v>
      </c>
      <c r="G225" s="54">
        <v>35.882351999999997</v>
      </c>
      <c r="H225" s="49">
        <v>22.941175999999999</v>
      </c>
      <c r="I225" s="49">
        <v>24.558823</v>
      </c>
      <c r="J225" s="49">
        <v>28.529411</v>
      </c>
      <c r="K225" s="78">
        <f t="shared" si="6"/>
        <v>27.977940499999999</v>
      </c>
      <c r="L225" s="76">
        <f t="shared" si="7"/>
        <v>-10.012059500000003</v>
      </c>
    </row>
    <row r="226" spans="1:12" s="13" customFormat="1" ht="22" customHeight="1" x14ac:dyDescent="0.4">
      <c r="A226" s="58">
        <v>220</v>
      </c>
      <c r="B226" s="44">
        <v>1049010147</v>
      </c>
      <c r="C226" s="88" t="s">
        <v>198</v>
      </c>
      <c r="D226" s="90" t="s">
        <v>212</v>
      </c>
      <c r="E226" s="45" t="s">
        <v>155</v>
      </c>
      <c r="F226" s="46">
        <v>5</v>
      </c>
      <c r="G226" s="54">
        <v>33.450000000000003</v>
      </c>
      <c r="H226" s="49">
        <v>21</v>
      </c>
      <c r="I226" s="49">
        <v>30.45</v>
      </c>
      <c r="J226" s="49">
        <v>27</v>
      </c>
      <c r="K226" s="78">
        <f t="shared" si="6"/>
        <v>27.975000000000001</v>
      </c>
      <c r="L226" s="76">
        <f t="shared" si="7"/>
        <v>-10.015000000000001</v>
      </c>
    </row>
    <row r="227" spans="1:12" s="13" customFormat="1" ht="22" customHeight="1" x14ac:dyDescent="0.4">
      <c r="A227" s="58">
        <v>221</v>
      </c>
      <c r="B227" s="44">
        <v>1049010004</v>
      </c>
      <c r="C227" s="88" t="s">
        <v>271</v>
      </c>
      <c r="D227" s="90" t="s">
        <v>282</v>
      </c>
      <c r="E227" s="45" t="s">
        <v>20</v>
      </c>
      <c r="F227" s="46">
        <v>30</v>
      </c>
      <c r="G227" s="54">
        <v>37.337665999999999</v>
      </c>
      <c r="H227" s="49">
        <v>22.333333</v>
      </c>
      <c r="I227" s="49">
        <v>26.908332999999999</v>
      </c>
      <c r="J227" s="49">
        <v>25.166665999999999</v>
      </c>
      <c r="K227" s="78">
        <f t="shared" si="6"/>
        <v>27.936499499999996</v>
      </c>
      <c r="L227" s="76">
        <f t="shared" si="7"/>
        <v>-10.053500500000006</v>
      </c>
    </row>
    <row r="228" spans="1:12" s="13" customFormat="1" ht="22" customHeight="1" x14ac:dyDescent="0.4">
      <c r="A228" s="58">
        <v>222</v>
      </c>
      <c r="B228" s="44">
        <v>1049010224</v>
      </c>
      <c r="C228" s="88" t="s">
        <v>285</v>
      </c>
      <c r="D228" s="90" t="s">
        <v>300</v>
      </c>
      <c r="E228" s="45" t="s">
        <v>285</v>
      </c>
      <c r="F228" s="46">
        <v>8</v>
      </c>
      <c r="G228" s="54">
        <v>38.125</v>
      </c>
      <c r="H228" s="49">
        <v>21.875</v>
      </c>
      <c r="I228" s="49">
        <v>28.53125</v>
      </c>
      <c r="J228" s="49">
        <v>23.125</v>
      </c>
      <c r="K228" s="78">
        <f t="shared" si="6"/>
        <v>27.9140625</v>
      </c>
      <c r="L228" s="76">
        <f t="shared" si="7"/>
        <v>-10.075937500000002</v>
      </c>
    </row>
    <row r="229" spans="1:12" s="13" customFormat="1" ht="22" customHeight="1" x14ac:dyDescent="0.4">
      <c r="A229" s="58">
        <v>223</v>
      </c>
      <c r="B229" s="44">
        <v>1049010149</v>
      </c>
      <c r="C229" s="88" t="s">
        <v>198</v>
      </c>
      <c r="D229" s="90" t="s">
        <v>213</v>
      </c>
      <c r="E229" s="45" t="s">
        <v>155</v>
      </c>
      <c r="F229" s="46">
        <v>26</v>
      </c>
      <c r="G229" s="54">
        <v>39.634614999999997</v>
      </c>
      <c r="H229" s="49">
        <v>17.884615</v>
      </c>
      <c r="I229" s="49">
        <v>26.576923000000001</v>
      </c>
      <c r="J229" s="49">
        <v>26.826923000000001</v>
      </c>
      <c r="K229" s="78">
        <f t="shared" si="6"/>
        <v>27.730768999999995</v>
      </c>
      <c r="L229" s="76">
        <f t="shared" si="7"/>
        <v>-10.259231000000007</v>
      </c>
    </row>
    <row r="230" spans="1:12" s="13" customFormat="1" ht="22" customHeight="1" x14ac:dyDescent="0.4">
      <c r="A230" s="58">
        <v>224</v>
      </c>
      <c r="B230" s="44">
        <v>1049010054</v>
      </c>
      <c r="C230" s="88" t="s">
        <v>228</v>
      </c>
      <c r="D230" s="90" t="s">
        <v>243</v>
      </c>
      <c r="E230" s="45" t="s">
        <v>20</v>
      </c>
      <c r="F230" s="46">
        <v>6</v>
      </c>
      <c r="G230" s="54">
        <v>38.291665999999999</v>
      </c>
      <c r="H230" s="49">
        <v>20.833333</v>
      </c>
      <c r="I230" s="49">
        <v>27.875</v>
      </c>
      <c r="J230" s="49">
        <v>22.916665999999999</v>
      </c>
      <c r="K230" s="78">
        <f t="shared" si="6"/>
        <v>27.479166249999999</v>
      </c>
      <c r="L230" s="76">
        <f t="shared" si="7"/>
        <v>-10.510833750000003</v>
      </c>
    </row>
    <row r="231" spans="1:12" s="13" customFormat="1" ht="22" customHeight="1" x14ac:dyDescent="0.4">
      <c r="A231" s="58">
        <v>225</v>
      </c>
      <c r="B231" s="44">
        <v>1049010046</v>
      </c>
      <c r="C231" s="88" t="s">
        <v>271</v>
      </c>
      <c r="D231" s="90" t="s">
        <v>283</v>
      </c>
      <c r="E231" s="45" t="s">
        <v>20</v>
      </c>
      <c r="F231" s="46">
        <v>13</v>
      </c>
      <c r="G231" s="54">
        <v>35.865383999999999</v>
      </c>
      <c r="H231" s="49">
        <v>26.538461000000002</v>
      </c>
      <c r="I231" s="49">
        <v>23.923075999999998</v>
      </c>
      <c r="J231" s="49">
        <v>21.153846000000001</v>
      </c>
      <c r="K231" s="78">
        <f t="shared" si="6"/>
        <v>26.87019175</v>
      </c>
      <c r="L231" s="76">
        <f t="shared" si="7"/>
        <v>-11.119808250000002</v>
      </c>
    </row>
    <row r="232" spans="1:12" s="13" customFormat="1" ht="22" customHeight="1" x14ac:dyDescent="0.4">
      <c r="A232" s="58">
        <v>226</v>
      </c>
      <c r="B232" s="44">
        <v>1049010013</v>
      </c>
      <c r="C232" s="88" t="s">
        <v>88</v>
      </c>
      <c r="D232" s="90" t="s">
        <v>102</v>
      </c>
      <c r="E232" s="45" t="s">
        <v>20</v>
      </c>
      <c r="F232" s="46">
        <v>1</v>
      </c>
      <c r="G232" s="54">
        <v>43</v>
      </c>
      <c r="H232" s="49">
        <v>15</v>
      </c>
      <c r="I232" s="49">
        <v>26.75</v>
      </c>
      <c r="J232" s="49">
        <v>22.5</v>
      </c>
      <c r="K232" s="78">
        <f t="shared" si="6"/>
        <v>26.8125</v>
      </c>
      <c r="L232" s="76">
        <f t="shared" si="7"/>
        <v>-11.177500000000002</v>
      </c>
    </row>
    <row r="233" spans="1:12" s="13" customFormat="1" ht="22" customHeight="1" x14ac:dyDescent="0.4">
      <c r="A233" s="58">
        <v>227</v>
      </c>
      <c r="B233" s="44">
        <v>1049010065</v>
      </c>
      <c r="C233" s="88" t="s">
        <v>167</v>
      </c>
      <c r="D233" s="90" t="s">
        <v>182</v>
      </c>
      <c r="E233" s="45" t="s">
        <v>20</v>
      </c>
      <c r="F233" s="46">
        <v>16</v>
      </c>
      <c r="G233" s="54">
        <v>32.375</v>
      </c>
      <c r="H233" s="49">
        <v>22.1875</v>
      </c>
      <c r="I233" s="49">
        <v>26.90625</v>
      </c>
      <c r="J233" s="49">
        <v>23.90625</v>
      </c>
      <c r="K233" s="78">
        <f t="shared" si="6"/>
        <v>26.34375</v>
      </c>
      <c r="L233" s="76">
        <f t="shared" si="7"/>
        <v>-11.646250000000002</v>
      </c>
    </row>
    <row r="234" spans="1:12" s="13" customFormat="1" ht="22" customHeight="1" x14ac:dyDescent="0.4">
      <c r="A234" s="58">
        <v>228</v>
      </c>
      <c r="B234" s="44">
        <v>1049010243</v>
      </c>
      <c r="C234" s="88" t="s">
        <v>107</v>
      </c>
      <c r="D234" s="90" t="s">
        <v>119</v>
      </c>
      <c r="E234" s="45" t="s">
        <v>109</v>
      </c>
      <c r="F234" s="46">
        <v>1</v>
      </c>
      <c r="G234" s="54">
        <v>39.25</v>
      </c>
      <c r="H234" s="49">
        <v>10</v>
      </c>
      <c r="I234" s="48">
        <v>36</v>
      </c>
      <c r="J234" s="49">
        <v>20</v>
      </c>
      <c r="K234" s="78">
        <f t="shared" si="6"/>
        <v>26.3125</v>
      </c>
      <c r="L234" s="76">
        <f t="shared" si="7"/>
        <v>-11.677500000000002</v>
      </c>
    </row>
    <row r="235" spans="1:12" s="13" customFormat="1" ht="22" customHeight="1" x14ac:dyDescent="0.4">
      <c r="A235" s="58">
        <v>229</v>
      </c>
      <c r="B235" s="44">
        <v>1049010197</v>
      </c>
      <c r="C235" s="88" t="s">
        <v>49</v>
      </c>
      <c r="D235" s="90" t="s">
        <v>58</v>
      </c>
      <c r="E235" s="45" t="s">
        <v>38</v>
      </c>
      <c r="F235" s="46">
        <v>13</v>
      </c>
      <c r="G235" s="54">
        <v>34.288460999999998</v>
      </c>
      <c r="H235" s="49">
        <v>18.461538000000001</v>
      </c>
      <c r="I235" s="49">
        <v>27.865383999999999</v>
      </c>
      <c r="J235" s="49">
        <v>24.230768999999999</v>
      </c>
      <c r="K235" s="78">
        <f t="shared" si="6"/>
        <v>26.211538000000001</v>
      </c>
      <c r="L235" s="76">
        <f t="shared" si="7"/>
        <v>-11.778462000000001</v>
      </c>
    </row>
    <row r="236" spans="1:12" s="13" customFormat="1" ht="22" customHeight="1" x14ac:dyDescent="0.4">
      <c r="A236" s="58">
        <v>230</v>
      </c>
      <c r="B236" s="44">
        <v>1049010071</v>
      </c>
      <c r="C236" s="88" t="s">
        <v>18</v>
      </c>
      <c r="D236" s="90" t="s">
        <v>34</v>
      </c>
      <c r="E236" s="45" t="s">
        <v>20</v>
      </c>
      <c r="F236" s="46">
        <v>4</v>
      </c>
      <c r="G236" s="54">
        <v>35.5</v>
      </c>
      <c r="H236" s="49">
        <v>17.5</v>
      </c>
      <c r="I236" s="49">
        <v>29.3125</v>
      </c>
      <c r="J236" s="49">
        <v>22.5</v>
      </c>
      <c r="K236" s="78">
        <f t="shared" si="6"/>
        <v>26.203125</v>
      </c>
      <c r="L236" s="76">
        <f t="shared" si="7"/>
        <v>-11.786875000000002</v>
      </c>
    </row>
    <row r="237" spans="1:12" s="13" customFormat="1" ht="22" customHeight="1" x14ac:dyDescent="0.4">
      <c r="A237" s="58">
        <v>231</v>
      </c>
      <c r="B237" s="44">
        <v>1049010003</v>
      </c>
      <c r="C237" s="88" t="s">
        <v>167</v>
      </c>
      <c r="D237" s="90" t="s">
        <v>183</v>
      </c>
      <c r="E237" s="45" t="s">
        <v>20</v>
      </c>
      <c r="F237" s="46">
        <v>7</v>
      </c>
      <c r="G237" s="54">
        <v>30.785713999999999</v>
      </c>
      <c r="H237" s="49">
        <v>26.428571000000002</v>
      </c>
      <c r="I237" s="49">
        <v>23.214285</v>
      </c>
      <c r="J237" s="49">
        <v>23.214285</v>
      </c>
      <c r="K237" s="78">
        <f t="shared" si="6"/>
        <v>25.910713750000003</v>
      </c>
      <c r="L237" s="76">
        <f t="shared" si="7"/>
        <v>-12.079286249999999</v>
      </c>
    </row>
    <row r="238" spans="1:12" s="13" customFormat="1" ht="22" customHeight="1" x14ac:dyDescent="0.4">
      <c r="A238" s="58">
        <v>232</v>
      </c>
      <c r="B238" s="44">
        <v>1049010016</v>
      </c>
      <c r="C238" s="88" t="s">
        <v>88</v>
      </c>
      <c r="D238" s="90" t="s">
        <v>103</v>
      </c>
      <c r="E238" s="45" t="s">
        <v>20</v>
      </c>
      <c r="F238" s="46">
        <v>8</v>
      </c>
      <c r="G238" s="54">
        <v>38.09375</v>
      </c>
      <c r="H238" s="49">
        <v>16.875</v>
      </c>
      <c r="I238" s="49">
        <v>25</v>
      </c>
      <c r="J238" s="49">
        <v>22.5</v>
      </c>
      <c r="K238" s="78">
        <f t="shared" si="6"/>
        <v>25.6171875</v>
      </c>
      <c r="L238" s="76">
        <f t="shared" si="7"/>
        <v>-12.372812500000002</v>
      </c>
    </row>
    <row r="239" spans="1:12" s="13" customFormat="1" ht="22" customHeight="1" x14ac:dyDescent="0.4">
      <c r="A239" s="58">
        <v>233</v>
      </c>
      <c r="B239" s="44">
        <v>1049010176</v>
      </c>
      <c r="C239" s="88" t="s">
        <v>121</v>
      </c>
      <c r="D239" s="90" t="s">
        <v>135</v>
      </c>
      <c r="E239" s="45" t="s">
        <v>121</v>
      </c>
      <c r="F239" s="46">
        <v>8</v>
      </c>
      <c r="G239" s="54">
        <v>25.891249999999999</v>
      </c>
      <c r="H239" s="49">
        <v>22.5</v>
      </c>
      <c r="I239" s="49">
        <v>25.71875</v>
      </c>
      <c r="J239" s="49">
        <v>25.9375</v>
      </c>
      <c r="K239" s="78">
        <f t="shared" si="6"/>
        <v>25.011875</v>
      </c>
      <c r="L239" s="76">
        <f t="shared" si="7"/>
        <v>-12.978125000000002</v>
      </c>
    </row>
    <row r="240" spans="1:12" s="13" customFormat="1" ht="22" customHeight="1" x14ac:dyDescent="0.4">
      <c r="A240" s="58">
        <v>234</v>
      </c>
      <c r="B240" s="44">
        <v>1049010064</v>
      </c>
      <c r="C240" s="88" t="s">
        <v>167</v>
      </c>
      <c r="D240" s="90" t="s">
        <v>184</v>
      </c>
      <c r="E240" s="45" t="s">
        <v>20</v>
      </c>
      <c r="F240" s="46">
        <v>4</v>
      </c>
      <c r="G240" s="54">
        <v>28</v>
      </c>
      <c r="H240" s="49">
        <v>20</v>
      </c>
      <c r="I240" s="49">
        <v>32.875</v>
      </c>
      <c r="J240" s="49">
        <v>18.75</v>
      </c>
      <c r="K240" s="78">
        <f t="shared" si="6"/>
        <v>24.90625</v>
      </c>
      <c r="L240" s="76">
        <f t="shared" si="7"/>
        <v>-13.083750000000002</v>
      </c>
    </row>
    <row r="241" spans="1:12" s="13" customFormat="1" ht="22" customHeight="1" x14ac:dyDescent="0.4">
      <c r="A241" s="58">
        <v>235</v>
      </c>
      <c r="B241" s="44">
        <v>1049010211</v>
      </c>
      <c r="C241" s="88" t="s">
        <v>49</v>
      </c>
      <c r="D241" s="90" t="s">
        <v>59</v>
      </c>
      <c r="E241" s="45" t="s">
        <v>38</v>
      </c>
      <c r="F241" s="46">
        <v>2</v>
      </c>
      <c r="G241" s="54">
        <v>21</v>
      </c>
      <c r="H241" s="49">
        <v>22.5</v>
      </c>
      <c r="I241" s="49">
        <v>26.75</v>
      </c>
      <c r="J241" s="49">
        <v>26.25</v>
      </c>
      <c r="K241" s="78">
        <f t="shared" si="6"/>
        <v>24.125</v>
      </c>
      <c r="L241" s="76">
        <f t="shared" si="7"/>
        <v>-13.865000000000002</v>
      </c>
    </row>
    <row r="242" spans="1:12" s="13" customFormat="1" ht="22" customHeight="1" x14ac:dyDescent="0.4">
      <c r="A242" s="58">
        <v>236</v>
      </c>
      <c r="B242" s="44">
        <v>1049010019</v>
      </c>
      <c r="C242" s="88" t="s">
        <v>88</v>
      </c>
      <c r="D242" s="90" t="s">
        <v>104</v>
      </c>
      <c r="E242" s="45" t="s">
        <v>20</v>
      </c>
      <c r="F242" s="46">
        <v>2</v>
      </c>
      <c r="G242" s="54">
        <v>21.625</v>
      </c>
      <c r="H242" s="49">
        <v>25</v>
      </c>
      <c r="I242" s="49">
        <v>26.125</v>
      </c>
      <c r="J242" s="49">
        <v>23.75</v>
      </c>
      <c r="K242" s="78">
        <f t="shared" si="6"/>
        <v>24.125</v>
      </c>
      <c r="L242" s="76">
        <f t="shared" si="7"/>
        <v>-13.865000000000002</v>
      </c>
    </row>
    <row r="243" spans="1:12" s="13" customFormat="1" ht="22" customHeight="1" x14ac:dyDescent="0.4">
      <c r="A243" s="58">
        <v>237</v>
      </c>
      <c r="B243" s="44">
        <v>1049010180</v>
      </c>
      <c r="C243" s="88" t="s">
        <v>36</v>
      </c>
      <c r="D243" s="90" t="s">
        <v>47</v>
      </c>
      <c r="E243" s="45" t="s">
        <v>38</v>
      </c>
      <c r="F243" s="46">
        <v>1</v>
      </c>
      <c r="G243" s="54">
        <v>30.25</v>
      </c>
      <c r="H243" s="49">
        <v>10</v>
      </c>
      <c r="I243" s="49">
        <v>23.25</v>
      </c>
      <c r="J243" s="51">
        <v>32.5</v>
      </c>
      <c r="K243" s="78">
        <f t="shared" si="6"/>
        <v>24</v>
      </c>
      <c r="L243" s="76">
        <f t="shared" si="7"/>
        <v>-13.990000000000002</v>
      </c>
    </row>
    <row r="244" spans="1:12" s="13" customFormat="1" ht="22" customHeight="1" x14ac:dyDescent="0.4">
      <c r="A244" s="58">
        <v>238</v>
      </c>
      <c r="B244" s="44">
        <v>1049010055</v>
      </c>
      <c r="C244" s="88" t="s">
        <v>228</v>
      </c>
      <c r="D244" s="90" t="s">
        <v>244</v>
      </c>
      <c r="E244" s="45" t="s">
        <v>20</v>
      </c>
      <c r="F244" s="46">
        <v>1</v>
      </c>
      <c r="G244" s="54">
        <v>26</v>
      </c>
      <c r="H244" s="49">
        <v>10</v>
      </c>
      <c r="I244" s="49">
        <v>22</v>
      </c>
      <c r="J244" s="49">
        <v>20</v>
      </c>
      <c r="K244" s="78">
        <f t="shared" si="6"/>
        <v>19.5</v>
      </c>
      <c r="L244" s="77">
        <f t="shared" si="7"/>
        <v>-18.490000000000002</v>
      </c>
    </row>
  </sheetData>
  <sortState ref="B7:L244">
    <sortCondition descending="1" ref="K7:K244"/>
  </sortState>
  <mergeCells count="12">
    <mergeCell ref="L3:L6"/>
    <mergeCell ref="B5:E5"/>
    <mergeCell ref="B6:E6"/>
    <mergeCell ref="B1:K1"/>
    <mergeCell ref="B2:K2"/>
    <mergeCell ref="B3:B4"/>
    <mergeCell ref="C3:C4"/>
    <mergeCell ref="D3:D4"/>
    <mergeCell ref="E3:E4"/>
    <mergeCell ref="F3:F4"/>
    <mergeCell ref="K3:K4"/>
    <mergeCell ref="G3:J3"/>
  </mergeCells>
  <pageMargins left="0.25" right="0" top="0.5" bottom="0.25" header="0.3" footer="0.3"/>
  <pageSetup orientation="portrait" horizontalDpi="300" verticalDpi="300"/>
  <headerFooter alignWithMargins="0">
    <oddFooter>&amp;L&amp;"Tahoma,Bold"&amp;8 Run by (UserID) : 
&amp;"-,Bold"4901 
&amp;"-,Bold Italic"[รายงานนี้ออกโดยระบบรายงานอัตโนมัติ :RPS] &amp;C&amp;"Tahoma,Bold"&amp;8 หน้า 
&amp;"-,Regular"&amp;P 
&amp;"-,Bold"จาก 
&amp;"-,Regular"&amp;N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FA3AA-383D-8646-97F6-E0ABD55D4432}">
  <dimension ref="A1:M280"/>
  <sheetViews>
    <sheetView showGridLines="0" zoomScale="115" workbookViewId="0">
      <pane ySplit="6" topLeftCell="A7" activePane="bottomLeft" state="frozen"/>
      <selection pane="bottomLeft" activeCell="B1" sqref="B1:K1"/>
    </sheetView>
  </sheetViews>
  <sheetFormatPr baseColWidth="10" defaultColWidth="8.83203125" defaultRowHeight="18" x14ac:dyDescent="0.2"/>
  <cols>
    <col min="1" max="1" width="3.6640625" style="1" customWidth="1"/>
    <col min="2" max="2" width="10.33203125" style="112" customWidth="1"/>
    <col min="3" max="3" width="9.1640625" style="89" customWidth="1"/>
    <col min="4" max="4" width="12.5" style="89" customWidth="1"/>
    <col min="5" max="5" width="8.33203125" style="89" customWidth="1"/>
    <col min="6" max="6" width="6.83203125" style="1" customWidth="1"/>
    <col min="7" max="10" width="6.83203125" style="121" customWidth="1"/>
    <col min="11" max="11" width="7" style="43" customWidth="1"/>
    <col min="12" max="12" width="7.5" style="1" customWidth="1"/>
    <col min="13" max="16384" width="8.83203125" style="1"/>
  </cols>
  <sheetData>
    <row r="1" spans="1:12" ht="24" x14ac:dyDescent="0.4">
      <c r="B1" s="152" t="s">
        <v>302</v>
      </c>
      <c r="C1" s="152"/>
      <c r="D1" s="152"/>
      <c r="E1" s="152"/>
      <c r="F1" s="152"/>
      <c r="G1" s="152"/>
      <c r="H1" s="152"/>
      <c r="I1" s="152"/>
      <c r="J1" s="152"/>
      <c r="K1" s="152"/>
    </row>
    <row r="2" spans="1:12" ht="24" x14ac:dyDescent="0.4">
      <c r="B2" s="153" t="s">
        <v>303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1:12" ht="25" customHeight="1" x14ac:dyDescent="0.35">
      <c r="A3" s="349" t="s">
        <v>304</v>
      </c>
      <c r="B3" s="181" t="s">
        <v>0</v>
      </c>
      <c r="C3" s="176" t="s">
        <v>1</v>
      </c>
      <c r="D3" s="176" t="s">
        <v>2</v>
      </c>
      <c r="E3" s="176" t="s">
        <v>3</v>
      </c>
      <c r="F3" s="182" t="s">
        <v>9</v>
      </c>
      <c r="G3" s="179" t="s">
        <v>315</v>
      </c>
      <c r="H3" s="180"/>
      <c r="I3" s="180"/>
      <c r="J3" s="181"/>
      <c r="K3" s="173" t="s">
        <v>8</v>
      </c>
      <c r="L3" s="149" t="s">
        <v>316</v>
      </c>
    </row>
    <row r="4" spans="1:12" ht="25" customHeight="1" x14ac:dyDescent="0.35">
      <c r="A4" s="350" t="s">
        <v>305</v>
      </c>
      <c r="B4" s="347"/>
      <c r="C4" s="177"/>
      <c r="D4" s="177"/>
      <c r="E4" s="178"/>
      <c r="F4" s="183"/>
      <c r="G4" s="113" t="s">
        <v>4</v>
      </c>
      <c r="H4" s="113" t="s">
        <v>5</v>
      </c>
      <c r="I4" s="113" t="s">
        <v>6</v>
      </c>
      <c r="J4" s="113" t="s">
        <v>7</v>
      </c>
      <c r="K4" s="174"/>
      <c r="L4" s="149"/>
    </row>
    <row r="5" spans="1:12" s="6" customFormat="1" ht="28" customHeight="1" x14ac:dyDescent="0.45">
      <c r="A5" s="350" t="s">
        <v>306</v>
      </c>
      <c r="B5" s="348" t="s">
        <v>16</v>
      </c>
      <c r="C5" s="175"/>
      <c r="D5" s="175"/>
      <c r="E5" s="175"/>
      <c r="F5" s="122">
        <v>2800</v>
      </c>
      <c r="G5" s="81">
        <v>47.11</v>
      </c>
      <c r="H5" s="81">
        <v>31.4</v>
      </c>
      <c r="I5" s="81">
        <v>33.97</v>
      </c>
      <c r="J5" s="82">
        <v>29.37</v>
      </c>
      <c r="K5" s="81">
        <v>35.462499999999999</v>
      </c>
      <c r="L5" s="149"/>
    </row>
    <row r="6" spans="1:12" s="6" customFormat="1" ht="28" customHeight="1" x14ac:dyDescent="0.45">
      <c r="A6" s="351"/>
      <c r="B6" s="348" t="s">
        <v>17</v>
      </c>
      <c r="C6" s="175"/>
      <c r="D6" s="175"/>
      <c r="E6" s="175"/>
      <c r="F6" s="122">
        <v>692721</v>
      </c>
      <c r="G6" s="109">
        <v>49.07</v>
      </c>
      <c r="H6" s="109">
        <v>32.9</v>
      </c>
      <c r="I6" s="109">
        <v>35.549999999999997</v>
      </c>
      <c r="J6" s="110">
        <v>34.42</v>
      </c>
      <c r="K6" s="109">
        <v>37.984999999999999</v>
      </c>
      <c r="L6" s="149"/>
    </row>
    <row r="7" spans="1:12" s="13" customFormat="1" ht="22" customHeight="1" x14ac:dyDescent="0.4">
      <c r="A7" s="58">
        <v>1</v>
      </c>
      <c r="B7" s="111">
        <v>1049010074</v>
      </c>
      <c r="C7" s="88" t="s">
        <v>18</v>
      </c>
      <c r="D7" s="90" t="s">
        <v>19</v>
      </c>
      <c r="E7" s="90" t="s">
        <v>20</v>
      </c>
      <c r="F7" s="46">
        <v>1</v>
      </c>
      <c r="G7" s="114">
        <v>70</v>
      </c>
      <c r="H7" s="115">
        <v>50</v>
      </c>
      <c r="I7" s="115">
        <v>47.75</v>
      </c>
      <c r="J7" s="116">
        <v>25</v>
      </c>
      <c r="K7" s="50">
        <f t="shared" ref="K7:K21" si="0">AVERAGE(G7,H7,I7,J7)</f>
        <v>48.1875</v>
      </c>
      <c r="L7" s="92">
        <f t="shared" ref="L7:L21" si="1">K7-37.99</f>
        <v>10.197499999999998</v>
      </c>
    </row>
    <row r="8" spans="1:12" s="13" customFormat="1" ht="22" customHeight="1" x14ac:dyDescent="0.4">
      <c r="A8" s="58">
        <v>2</v>
      </c>
      <c r="B8" s="111">
        <v>1049010036</v>
      </c>
      <c r="C8" s="88" t="s">
        <v>18</v>
      </c>
      <c r="D8" s="90" t="s">
        <v>21</v>
      </c>
      <c r="E8" s="90" t="s">
        <v>20</v>
      </c>
      <c r="F8" s="46">
        <v>4</v>
      </c>
      <c r="G8" s="114">
        <v>58.1875</v>
      </c>
      <c r="H8" s="115">
        <v>42.5</v>
      </c>
      <c r="I8" s="115">
        <v>36.3125</v>
      </c>
      <c r="J8" s="115">
        <v>38.125</v>
      </c>
      <c r="K8" s="50">
        <f t="shared" si="0"/>
        <v>43.78125</v>
      </c>
      <c r="L8" s="75">
        <f t="shared" si="1"/>
        <v>5.791249999999998</v>
      </c>
    </row>
    <row r="9" spans="1:12" s="13" customFormat="1" ht="22" customHeight="1" x14ac:dyDescent="0.4">
      <c r="A9" s="58">
        <v>3</v>
      </c>
      <c r="B9" s="111">
        <v>1049010078</v>
      </c>
      <c r="C9" s="88" t="s">
        <v>18</v>
      </c>
      <c r="D9" s="90" t="s">
        <v>22</v>
      </c>
      <c r="E9" s="90" t="s">
        <v>20</v>
      </c>
      <c r="F9" s="46">
        <v>176</v>
      </c>
      <c r="G9" s="114">
        <v>51.3125</v>
      </c>
      <c r="H9" s="115">
        <v>39.659089999999999</v>
      </c>
      <c r="I9" s="115">
        <v>41.224431000000003</v>
      </c>
      <c r="J9" s="115">
        <v>40.838068</v>
      </c>
      <c r="K9" s="50">
        <f t="shared" si="0"/>
        <v>43.258522249999999</v>
      </c>
      <c r="L9" s="75">
        <f t="shared" si="1"/>
        <v>5.2685222499999966</v>
      </c>
    </row>
    <row r="10" spans="1:12" s="13" customFormat="1" ht="22" customHeight="1" x14ac:dyDescent="0.4">
      <c r="A10" s="58">
        <v>4</v>
      </c>
      <c r="B10" s="111">
        <v>1049010075</v>
      </c>
      <c r="C10" s="88" t="s">
        <v>18</v>
      </c>
      <c r="D10" s="90" t="s">
        <v>23</v>
      </c>
      <c r="E10" s="90" t="s">
        <v>20</v>
      </c>
      <c r="F10" s="46">
        <v>12</v>
      </c>
      <c r="G10" s="114">
        <v>50.9375</v>
      </c>
      <c r="H10" s="115">
        <v>32.916665999999999</v>
      </c>
      <c r="I10" s="115">
        <v>38.541665999999999</v>
      </c>
      <c r="J10" s="115">
        <v>37.083333000000003</v>
      </c>
      <c r="K10" s="50">
        <f t="shared" si="0"/>
        <v>39.869791249999999</v>
      </c>
      <c r="L10" s="75">
        <f t="shared" si="1"/>
        <v>1.8797912499999967</v>
      </c>
    </row>
    <row r="11" spans="1:12" s="13" customFormat="1" ht="22" customHeight="1" x14ac:dyDescent="0.4">
      <c r="A11" s="58">
        <v>5</v>
      </c>
      <c r="B11" s="111">
        <v>1049010033</v>
      </c>
      <c r="C11" s="88" t="s">
        <v>18</v>
      </c>
      <c r="D11" s="90" t="s">
        <v>24</v>
      </c>
      <c r="E11" s="90" t="s">
        <v>20</v>
      </c>
      <c r="F11" s="46">
        <v>4</v>
      </c>
      <c r="G11" s="114">
        <v>55.375</v>
      </c>
      <c r="H11" s="115">
        <v>33.75</v>
      </c>
      <c r="I11" s="115">
        <v>47.375</v>
      </c>
      <c r="J11" s="116">
        <v>21.875</v>
      </c>
      <c r="K11" s="50">
        <f t="shared" si="0"/>
        <v>39.59375</v>
      </c>
      <c r="L11" s="75">
        <f t="shared" si="1"/>
        <v>1.603749999999998</v>
      </c>
    </row>
    <row r="12" spans="1:12" s="13" customFormat="1" ht="22" customHeight="1" x14ac:dyDescent="0.4">
      <c r="A12" s="58">
        <v>6</v>
      </c>
      <c r="B12" s="111">
        <v>1049010079</v>
      </c>
      <c r="C12" s="88" t="s">
        <v>18</v>
      </c>
      <c r="D12" s="90" t="s">
        <v>25</v>
      </c>
      <c r="E12" s="90" t="s">
        <v>20</v>
      </c>
      <c r="F12" s="46">
        <v>4</v>
      </c>
      <c r="G12" s="114">
        <v>50.9375</v>
      </c>
      <c r="H12" s="116">
        <v>30</v>
      </c>
      <c r="I12" s="115">
        <v>38.9375</v>
      </c>
      <c r="J12" s="115">
        <v>37.5</v>
      </c>
      <c r="K12" s="50">
        <f t="shared" si="0"/>
        <v>39.34375</v>
      </c>
      <c r="L12" s="75">
        <f t="shared" si="1"/>
        <v>1.353749999999998</v>
      </c>
    </row>
    <row r="13" spans="1:12" s="13" customFormat="1" ht="22" customHeight="1" x14ac:dyDescent="0.4">
      <c r="A13" s="58">
        <v>7</v>
      </c>
      <c r="B13" s="111">
        <v>1049010073</v>
      </c>
      <c r="C13" s="88" t="s">
        <v>18</v>
      </c>
      <c r="D13" s="90" t="s">
        <v>26</v>
      </c>
      <c r="E13" s="90" t="s">
        <v>20</v>
      </c>
      <c r="F13" s="46">
        <v>6</v>
      </c>
      <c r="G13" s="114">
        <v>59.125</v>
      </c>
      <c r="H13" s="116">
        <v>25</v>
      </c>
      <c r="I13" s="117">
        <v>34.083333000000003</v>
      </c>
      <c r="J13" s="115">
        <v>37.916665999999999</v>
      </c>
      <c r="K13" s="50">
        <f t="shared" si="0"/>
        <v>39.031249750000001</v>
      </c>
      <c r="L13" s="75">
        <f t="shared" si="1"/>
        <v>1.0412497499999986</v>
      </c>
    </row>
    <row r="14" spans="1:12" s="13" customFormat="1" ht="22" customHeight="1" x14ac:dyDescent="0.4">
      <c r="A14" s="58">
        <v>8</v>
      </c>
      <c r="B14" s="111">
        <v>1049010034</v>
      </c>
      <c r="C14" s="88" t="s">
        <v>18</v>
      </c>
      <c r="D14" s="90" t="s">
        <v>27</v>
      </c>
      <c r="E14" s="90" t="s">
        <v>20</v>
      </c>
      <c r="F14" s="46">
        <v>7</v>
      </c>
      <c r="G14" s="118">
        <v>48.321427999999997</v>
      </c>
      <c r="H14" s="116">
        <v>26.428571000000002</v>
      </c>
      <c r="I14" s="116">
        <v>33.321427999999997</v>
      </c>
      <c r="J14" s="115">
        <v>38.928570999999998</v>
      </c>
      <c r="K14" s="53">
        <f t="shared" si="0"/>
        <v>36.749999500000001</v>
      </c>
      <c r="L14" s="76">
        <f t="shared" si="1"/>
        <v>-1.2400005000000007</v>
      </c>
    </row>
    <row r="15" spans="1:12" s="13" customFormat="1" ht="22" customHeight="1" x14ac:dyDescent="0.4">
      <c r="A15" s="58">
        <v>9</v>
      </c>
      <c r="B15" s="111">
        <v>1049010072</v>
      </c>
      <c r="C15" s="88" t="s">
        <v>18</v>
      </c>
      <c r="D15" s="90" t="s">
        <v>28</v>
      </c>
      <c r="E15" s="90" t="s">
        <v>20</v>
      </c>
      <c r="F15" s="46">
        <v>5</v>
      </c>
      <c r="G15" s="118">
        <v>47.176000000000002</v>
      </c>
      <c r="H15" s="115">
        <v>42</v>
      </c>
      <c r="I15" s="116">
        <v>29.35</v>
      </c>
      <c r="J15" s="116">
        <v>25.5</v>
      </c>
      <c r="K15" s="53">
        <f t="shared" si="0"/>
        <v>36.006500000000003</v>
      </c>
      <c r="L15" s="76">
        <f t="shared" si="1"/>
        <v>-1.9834999999999994</v>
      </c>
    </row>
    <row r="16" spans="1:12" s="13" customFormat="1" ht="22" customHeight="1" x14ac:dyDescent="0.4">
      <c r="A16" s="58">
        <v>10</v>
      </c>
      <c r="B16" s="111">
        <v>1049010035</v>
      </c>
      <c r="C16" s="88" t="s">
        <v>18</v>
      </c>
      <c r="D16" s="90" t="s">
        <v>29</v>
      </c>
      <c r="E16" s="90" t="s">
        <v>20</v>
      </c>
      <c r="F16" s="46">
        <v>14</v>
      </c>
      <c r="G16" s="119">
        <v>42.517856999999999</v>
      </c>
      <c r="H16" s="116">
        <v>29.642856999999999</v>
      </c>
      <c r="I16" s="115">
        <v>37.607142000000003</v>
      </c>
      <c r="J16" s="116">
        <v>26.607142</v>
      </c>
      <c r="K16" s="55">
        <f t="shared" si="0"/>
        <v>34.093749500000001</v>
      </c>
      <c r="L16" s="76">
        <f t="shared" si="1"/>
        <v>-3.8962505000000007</v>
      </c>
    </row>
    <row r="17" spans="1:12" s="13" customFormat="1" ht="22" customHeight="1" x14ac:dyDescent="0.4">
      <c r="A17" s="58">
        <v>11</v>
      </c>
      <c r="B17" s="111">
        <v>1049010069</v>
      </c>
      <c r="C17" s="88" t="s">
        <v>18</v>
      </c>
      <c r="D17" s="90" t="s">
        <v>30</v>
      </c>
      <c r="E17" s="90" t="s">
        <v>20</v>
      </c>
      <c r="F17" s="46">
        <v>4</v>
      </c>
      <c r="G17" s="114">
        <v>51.5</v>
      </c>
      <c r="H17" s="116">
        <v>25</v>
      </c>
      <c r="I17" s="116">
        <v>30.8125</v>
      </c>
      <c r="J17" s="116">
        <v>25.625</v>
      </c>
      <c r="K17" s="55">
        <f t="shared" si="0"/>
        <v>33.234375</v>
      </c>
      <c r="L17" s="76">
        <f t="shared" si="1"/>
        <v>-4.755625000000002</v>
      </c>
    </row>
    <row r="18" spans="1:12" s="13" customFormat="1" ht="22" customHeight="1" x14ac:dyDescent="0.4">
      <c r="A18" s="58">
        <v>12</v>
      </c>
      <c r="B18" s="111">
        <v>1049010076</v>
      </c>
      <c r="C18" s="88" t="s">
        <v>18</v>
      </c>
      <c r="D18" s="90" t="s">
        <v>31</v>
      </c>
      <c r="E18" s="90" t="s">
        <v>20</v>
      </c>
      <c r="F18" s="46">
        <v>73</v>
      </c>
      <c r="G18" s="119">
        <v>44.722602000000002</v>
      </c>
      <c r="H18" s="116">
        <v>26.369862999999999</v>
      </c>
      <c r="I18" s="116">
        <v>33.400683999999998</v>
      </c>
      <c r="J18" s="116">
        <v>27.226026999999998</v>
      </c>
      <c r="K18" s="55">
        <f t="shared" si="0"/>
        <v>32.929794000000001</v>
      </c>
      <c r="L18" s="76">
        <f t="shared" si="1"/>
        <v>-5.0602060000000009</v>
      </c>
    </row>
    <row r="19" spans="1:12" s="13" customFormat="1" ht="22" customHeight="1" x14ac:dyDescent="0.4">
      <c r="A19" s="58">
        <v>13</v>
      </c>
      <c r="B19" s="111">
        <v>1049010077</v>
      </c>
      <c r="C19" s="88" t="s">
        <v>18</v>
      </c>
      <c r="D19" s="90" t="s">
        <v>32</v>
      </c>
      <c r="E19" s="90" t="s">
        <v>20</v>
      </c>
      <c r="F19" s="46">
        <v>11</v>
      </c>
      <c r="G19" s="119">
        <v>39.977271999999999</v>
      </c>
      <c r="H19" s="116">
        <v>28.636362999999999</v>
      </c>
      <c r="I19" s="116">
        <v>33.272727000000003</v>
      </c>
      <c r="J19" s="116">
        <v>25.909089999999999</v>
      </c>
      <c r="K19" s="55">
        <f t="shared" si="0"/>
        <v>31.948863000000003</v>
      </c>
      <c r="L19" s="76">
        <f t="shared" si="1"/>
        <v>-6.0411369999999991</v>
      </c>
    </row>
    <row r="20" spans="1:12" s="13" customFormat="1" ht="22" customHeight="1" x14ac:dyDescent="0.4">
      <c r="A20" s="58">
        <v>14</v>
      </c>
      <c r="B20" s="111">
        <v>1049010070</v>
      </c>
      <c r="C20" s="88" t="s">
        <v>18</v>
      </c>
      <c r="D20" s="90" t="s">
        <v>33</v>
      </c>
      <c r="E20" s="90" t="s">
        <v>20</v>
      </c>
      <c r="F20" s="46">
        <v>9</v>
      </c>
      <c r="G20" s="119">
        <v>41.805554999999998</v>
      </c>
      <c r="H20" s="116">
        <v>23.888888000000001</v>
      </c>
      <c r="I20" s="116">
        <v>30.361111000000001</v>
      </c>
      <c r="J20" s="116">
        <v>27.5</v>
      </c>
      <c r="K20" s="55">
        <f t="shared" si="0"/>
        <v>30.8888885</v>
      </c>
      <c r="L20" s="76">
        <f t="shared" si="1"/>
        <v>-7.1011115000000018</v>
      </c>
    </row>
    <row r="21" spans="1:12" s="13" customFormat="1" ht="22" customHeight="1" x14ac:dyDescent="0.4">
      <c r="A21" s="58">
        <v>15</v>
      </c>
      <c r="B21" s="111">
        <v>1049010071</v>
      </c>
      <c r="C21" s="88" t="s">
        <v>18</v>
      </c>
      <c r="D21" s="90" t="s">
        <v>34</v>
      </c>
      <c r="E21" s="90" t="s">
        <v>20</v>
      </c>
      <c r="F21" s="46">
        <v>4</v>
      </c>
      <c r="G21" s="119">
        <v>35.5</v>
      </c>
      <c r="H21" s="116">
        <v>17.5</v>
      </c>
      <c r="I21" s="116">
        <v>29.3125</v>
      </c>
      <c r="J21" s="116">
        <v>22.5</v>
      </c>
      <c r="K21" s="55">
        <f t="shared" si="0"/>
        <v>26.203125</v>
      </c>
      <c r="L21" s="76">
        <f t="shared" si="1"/>
        <v>-11.786875000000002</v>
      </c>
    </row>
    <row r="22" spans="1:12" s="13" customFormat="1" ht="22" customHeight="1" x14ac:dyDescent="0.4">
      <c r="A22" s="168" t="s">
        <v>35</v>
      </c>
      <c r="B22" s="168"/>
      <c r="C22" s="168"/>
      <c r="D22" s="168"/>
      <c r="E22" s="169"/>
      <c r="F22" s="56">
        <f>SUM(F12:F21)</f>
        <v>137</v>
      </c>
      <c r="G22" s="120">
        <f>AVERAGE(G5:G21)</f>
        <v>49.622100823529422</v>
      </c>
      <c r="H22" s="120">
        <f>AVERAGE(H5:H21)</f>
        <v>31.62307635294118</v>
      </c>
      <c r="I22" s="120">
        <f>AVERAGE(I5:I21)</f>
        <v>35.951913058823536</v>
      </c>
      <c r="J22" s="120">
        <f>AVERAGE(J5:J21)</f>
        <v>30.701405705882355</v>
      </c>
      <c r="K22" s="57">
        <f>AVERAGE(K5:K21)</f>
        <v>36.974623985294116</v>
      </c>
      <c r="L22" s="123"/>
    </row>
    <row r="23" spans="1:12" s="13" customFormat="1" ht="22" customHeight="1" x14ac:dyDescent="0.4">
      <c r="A23" s="124">
        <v>1</v>
      </c>
      <c r="B23" s="111">
        <v>1049010189</v>
      </c>
      <c r="C23" s="88" t="s">
        <v>36</v>
      </c>
      <c r="D23" s="90" t="s">
        <v>37</v>
      </c>
      <c r="E23" s="90" t="s">
        <v>38</v>
      </c>
      <c r="F23" s="46">
        <v>6</v>
      </c>
      <c r="G23" s="114">
        <v>63</v>
      </c>
      <c r="H23" s="115">
        <v>56.666665999999999</v>
      </c>
      <c r="I23" s="115">
        <v>43.791665999999999</v>
      </c>
      <c r="J23" s="115">
        <v>45</v>
      </c>
      <c r="K23" s="50">
        <f t="shared" ref="K23:K32" si="2">AVERAGE(G23,H23,I23,J23)</f>
        <v>52.114582999999996</v>
      </c>
      <c r="L23" s="75">
        <f t="shared" ref="L23:L32" si="3">K23-37.99</f>
        <v>14.124582999999994</v>
      </c>
    </row>
    <row r="24" spans="1:12" s="13" customFormat="1" ht="22" customHeight="1" x14ac:dyDescent="0.4">
      <c r="A24" s="124">
        <v>2</v>
      </c>
      <c r="B24" s="111">
        <v>1049010182</v>
      </c>
      <c r="C24" s="88" t="s">
        <v>36</v>
      </c>
      <c r="D24" s="90" t="s">
        <v>39</v>
      </c>
      <c r="E24" s="90" t="s">
        <v>38</v>
      </c>
      <c r="F24" s="46">
        <v>2</v>
      </c>
      <c r="G24" s="114">
        <v>68.75</v>
      </c>
      <c r="H24" s="116">
        <v>27.5</v>
      </c>
      <c r="I24" s="115">
        <v>36.625</v>
      </c>
      <c r="J24" s="115">
        <v>53.75</v>
      </c>
      <c r="K24" s="50">
        <f t="shared" si="2"/>
        <v>46.65625</v>
      </c>
      <c r="L24" s="75">
        <f t="shared" si="3"/>
        <v>8.666249999999998</v>
      </c>
    </row>
    <row r="25" spans="1:12" s="13" customFormat="1" ht="22" customHeight="1" x14ac:dyDescent="0.4">
      <c r="A25" s="124">
        <v>3</v>
      </c>
      <c r="B25" s="111">
        <v>1049010187</v>
      </c>
      <c r="C25" s="88" t="s">
        <v>36</v>
      </c>
      <c r="D25" s="90" t="s">
        <v>40</v>
      </c>
      <c r="E25" s="90" t="s">
        <v>38</v>
      </c>
      <c r="F25" s="46">
        <v>5</v>
      </c>
      <c r="G25" s="114">
        <v>52.9</v>
      </c>
      <c r="H25" s="115">
        <v>45</v>
      </c>
      <c r="I25" s="116">
        <v>33.9</v>
      </c>
      <c r="J25" s="117">
        <v>33</v>
      </c>
      <c r="K25" s="50">
        <f t="shared" si="2"/>
        <v>41.2</v>
      </c>
      <c r="L25" s="75">
        <f t="shared" si="3"/>
        <v>3.2100000000000009</v>
      </c>
    </row>
    <row r="26" spans="1:12" s="13" customFormat="1" ht="22" customHeight="1" x14ac:dyDescent="0.4">
      <c r="A26" s="124">
        <v>4</v>
      </c>
      <c r="B26" s="111">
        <v>1049010179</v>
      </c>
      <c r="C26" s="88" t="s">
        <v>36</v>
      </c>
      <c r="D26" s="90" t="s">
        <v>41</v>
      </c>
      <c r="E26" s="90" t="s">
        <v>38</v>
      </c>
      <c r="F26" s="46">
        <v>19</v>
      </c>
      <c r="G26" s="114">
        <v>51.671052000000003</v>
      </c>
      <c r="H26" s="115">
        <v>36.842104999999997</v>
      </c>
      <c r="I26" s="115">
        <v>38.894736000000002</v>
      </c>
      <c r="J26" s="115">
        <v>35</v>
      </c>
      <c r="K26" s="50">
        <f t="shared" si="2"/>
        <v>40.60197325</v>
      </c>
      <c r="L26" s="75">
        <f t="shared" si="3"/>
        <v>2.6119732499999984</v>
      </c>
    </row>
    <row r="27" spans="1:12" s="13" customFormat="1" ht="22" customHeight="1" x14ac:dyDescent="0.4">
      <c r="A27" s="124">
        <v>5</v>
      </c>
      <c r="B27" s="111">
        <v>1049010186</v>
      </c>
      <c r="C27" s="88" t="s">
        <v>36</v>
      </c>
      <c r="D27" s="90" t="s">
        <v>42</v>
      </c>
      <c r="E27" s="90" t="s">
        <v>38</v>
      </c>
      <c r="F27" s="46">
        <v>8</v>
      </c>
      <c r="G27" s="114">
        <v>52.1875</v>
      </c>
      <c r="H27" s="115">
        <v>41.875</v>
      </c>
      <c r="I27" s="115">
        <v>37.3125</v>
      </c>
      <c r="J27" s="117">
        <v>30.9375</v>
      </c>
      <c r="K27" s="50">
        <f t="shared" si="2"/>
        <v>40.578125</v>
      </c>
      <c r="L27" s="75">
        <f t="shared" si="3"/>
        <v>2.588124999999998</v>
      </c>
    </row>
    <row r="28" spans="1:12" s="13" customFormat="1" ht="22" customHeight="1" x14ac:dyDescent="0.4">
      <c r="A28" s="124">
        <v>6</v>
      </c>
      <c r="B28" s="111">
        <v>1049010185</v>
      </c>
      <c r="C28" s="88" t="s">
        <v>36</v>
      </c>
      <c r="D28" s="90" t="s">
        <v>43</v>
      </c>
      <c r="E28" s="90" t="s">
        <v>38</v>
      </c>
      <c r="F28" s="46">
        <v>6</v>
      </c>
      <c r="G28" s="119">
        <v>45.25</v>
      </c>
      <c r="H28" s="115">
        <v>33.333333000000003</v>
      </c>
      <c r="I28" s="115">
        <v>37.791665999999999</v>
      </c>
      <c r="J28" s="115">
        <v>37.083333000000003</v>
      </c>
      <c r="K28" s="50">
        <f t="shared" si="2"/>
        <v>38.364583000000003</v>
      </c>
      <c r="L28" s="75">
        <f t="shared" si="3"/>
        <v>0.37458300000000122</v>
      </c>
    </row>
    <row r="29" spans="1:12" s="13" customFormat="1" ht="22" customHeight="1" x14ac:dyDescent="0.4">
      <c r="A29" s="124">
        <v>7</v>
      </c>
      <c r="B29" s="111">
        <v>1049010184</v>
      </c>
      <c r="C29" s="88" t="s">
        <v>36</v>
      </c>
      <c r="D29" s="90" t="s">
        <v>44</v>
      </c>
      <c r="E29" s="90" t="s">
        <v>38</v>
      </c>
      <c r="F29" s="46">
        <v>3</v>
      </c>
      <c r="G29" s="114">
        <v>54.166665999999999</v>
      </c>
      <c r="H29" s="115">
        <v>38.333333000000003</v>
      </c>
      <c r="I29" s="116">
        <v>27.083333</v>
      </c>
      <c r="J29" s="117">
        <v>31.666665999999999</v>
      </c>
      <c r="K29" s="53">
        <f t="shared" si="2"/>
        <v>37.812499500000001</v>
      </c>
      <c r="L29" s="76">
        <f t="shared" si="3"/>
        <v>-0.17750050000000073</v>
      </c>
    </row>
    <row r="30" spans="1:12" s="13" customFormat="1" ht="22" customHeight="1" x14ac:dyDescent="0.4">
      <c r="A30" s="124">
        <v>8</v>
      </c>
      <c r="B30" s="111">
        <v>1049010188</v>
      </c>
      <c r="C30" s="88" t="s">
        <v>36</v>
      </c>
      <c r="D30" s="90" t="s">
        <v>45</v>
      </c>
      <c r="E30" s="90" t="s">
        <v>38</v>
      </c>
      <c r="F30" s="46">
        <v>2</v>
      </c>
      <c r="G30" s="119">
        <v>44.125</v>
      </c>
      <c r="H30" s="116">
        <v>27.5</v>
      </c>
      <c r="I30" s="116">
        <v>25</v>
      </c>
      <c r="J30" s="117">
        <v>32.5</v>
      </c>
      <c r="K30" s="55">
        <f t="shared" si="2"/>
        <v>32.28125</v>
      </c>
      <c r="L30" s="76">
        <f t="shared" si="3"/>
        <v>-5.708750000000002</v>
      </c>
    </row>
    <row r="31" spans="1:12" s="13" customFormat="1" ht="22" customHeight="1" x14ac:dyDescent="0.4">
      <c r="A31" s="124">
        <v>9</v>
      </c>
      <c r="B31" s="111">
        <v>1049010183</v>
      </c>
      <c r="C31" s="88" t="s">
        <v>36</v>
      </c>
      <c r="D31" s="90" t="s">
        <v>46</v>
      </c>
      <c r="E31" s="90" t="s">
        <v>38</v>
      </c>
      <c r="F31" s="46">
        <v>6</v>
      </c>
      <c r="G31" s="119">
        <v>38.083333000000003</v>
      </c>
      <c r="H31" s="116">
        <v>23.333333</v>
      </c>
      <c r="I31" s="116">
        <v>30.375</v>
      </c>
      <c r="J31" s="116">
        <v>27.916665999999999</v>
      </c>
      <c r="K31" s="55">
        <f t="shared" si="2"/>
        <v>29.927083000000003</v>
      </c>
      <c r="L31" s="76">
        <f t="shared" si="3"/>
        <v>-8.0629169999999988</v>
      </c>
    </row>
    <row r="32" spans="1:12" s="13" customFormat="1" ht="22" customHeight="1" x14ac:dyDescent="0.4">
      <c r="A32" s="124">
        <v>10</v>
      </c>
      <c r="B32" s="111">
        <v>1049010180</v>
      </c>
      <c r="C32" s="88" t="s">
        <v>36</v>
      </c>
      <c r="D32" s="90" t="s">
        <v>47</v>
      </c>
      <c r="E32" s="90" t="s">
        <v>38</v>
      </c>
      <c r="F32" s="46">
        <v>1</v>
      </c>
      <c r="G32" s="119">
        <v>30.25</v>
      </c>
      <c r="H32" s="116">
        <v>10</v>
      </c>
      <c r="I32" s="116">
        <v>23.25</v>
      </c>
      <c r="J32" s="117">
        <v>32.5</v>
      </c>
      <c r="K32" s="55">
        <f t="shared" si="2"/>
        <v>24</v>
      </c>
      <c r="L32" s="76">
        <f t="shared" si="3"/>
        <v>-13.990000000000002</v>
      </c>
    </row>
    <row r="33" spans="1:12" s="13" customFormat="1" ht="22" customHeight="1" x14ac:dyDescent="0.4">
      <c r="A33" s="168" t="s">
        <v>48</v>
      </c>
      <c r="B33" s="168"/>
      <c r="C33" s="168"/>
      <c r="D33" s="168"/>
      <c r="E33" s="169"/>
      <c r="F33" s="56">
        <f>SUM(F23:F32)</f>
        <v>58</v>
      </c>
      <c r="G33" s="120">
        <f>AVERAGE(G23:G32)</f>
        <v>50.038355100000004</v>
      </c>
      <c r="H33" s="120">
        <f>AVERAGE(H23:H32)</f>
        <v>34.038376999999997</v>
      </c>
      <c r="I33" s="120">
        <f>AVERAGE(I23:I32)</f>
        <v>33.402390100000005</v>
      </c>
      <c r="J33" s="120">
        <f>AVERAGE(J23:J32)</f>
        <v>35.935416500000002</v>
      </c>
      <c r="K33" s="57">
        <f>AVERAGE(K23:K32)</f>
        <v>38.353634674999995</v>
      </c>
      <c r="L33" s="76"/>
    </row>
    <row r="34" spans="1:12" s="13" customFormat="1" ht="22" customHeight="1" x14ac:dyDescent="0.4">
      <c r="A34" s="124">
        <v>1</v>
      </c>
      <c r="B34" s="111">
        <v>1049010191</v>
      </c>
      <c r="C34" s="88" t="s">
        <v>49</v>
      </c>
      <c r="D34" s="90" t="s">
        <v>50</v>
      </c>
      <c r="E34" s="90" t="s">
        <v>38</v>
      </c>
      <c r="F34" s="46">
        <v>10</v>
      </c>
      <c r="G34" s="114">
        <v>60.475000000000001</v>
      </c>
      <c r="H34" s="117">
        <v>32</v>
      </c>
      <c r="I34" s="115">
        <v>44.7</v>
      </c>
      <c r="J34" s="115">
        <v>40.5</v>
      </c>
      <c r="K34" s="50">
        <f t="shared" ref="K34:K43" si="4">AVERAGE(G34,H34,I34,J34)</f>
        <v>44.418750000000003</v>
      </c>
      <c r="L34" s="75">
        <f t="shared" ref="L34:L43" si="5">K34-37.99</f>
        <v>6.4287500000000009</v>
      </c>
    </row>
    <row r="35" spans="1:12" s="13" customFormat="1" ht="22" customHeight="1" x14ac:dyDescent="0.4">
      <c r="A35" s="124">
        <v>2</v>
      </c>
      <c r="B35" s="111">
        <v>1049010200</v>
      </c>
      <c r="C35" s="88" t="s">
        <v>49</v>
      </c>
      <c r="D35" s="90" t="s">
        <v>51</v>
      </c>
      <c r="E35" s="90" t="s">
        <v>38</v>
      </c>
      <c r="F35" s="46">
        <v>11</v>
      </c>
      <c r="G35" s="114">
        <v>52.568181000000003</v>
      </c>
      <c r="H35" s="117">
        <v>31.818180999999999</v>
      </c>
      <c r="I35" s="115">
        <v>42.681818</v>
      </c>
      <c r="J35" s="117">
        <v>34.090909000000003</v>
      </c>
      <c r="K35" s="50">
        <f t="shared" si="4"/>
        <v>40.289772250000006</v>
      </c>
      <c r="L35" s="75">
        <f t="shared" si="5"/>
        <v>2.2997722500000037</v>
      </c>
    </row>
    <row r="36" spans="1:12" s="13" customFormat="1" ht="22" customHeight="1" x14ac:dyDescent="0.4">
      <c r="A36" s="124">
        <v>3</v>
      </c>
      <c r="B36" s="111">
        <v>1049010198</v>
      </c>
      <c r="C36" s="88" t="s">
        <v>49</v>
      </c>
      <c r="D36" s="90" t="s">
        <v>52</v>
      </c>
      <c r="E36" s="90" t="s">
        <v>38</v>
      </c>
      <c r="F36" s="46">
        <v>15</v>
      </c>
      <c r="G36" s="119">
        <v>46.6</v>
      </c>
      <c r="H36" s="115">
        <v>37.333333000000003</v>
      </c>
      <c r="I36" s="115">
        <v>36.5</v>
      </c>
      <c r="J36" s="117">
        <v>30</v>
      </c>
      <c r="K36" s="53">
        <f t="shared" si="4"/>
        <v>37.608333250000001</v>
      </c>
      <c r="L36" s="76">
        <f t="shared" si="5"/>
        <v>-0.38166675000000083</v>
      </c>
    </row>
    <row r="37" spans="1:12" s="13" customFormat="1" ht="22" customHeight="1" x14ac:dyDescent="0.4">
      <c r="A37" s="124">
        <v>4</v>
      </c>
      <c r="B37" s="111">
        <v>1049010210</v>
      </c>
      <c r="C37" s="88" t="s">
        <v>49</v>
      </c>
      <c r="D37" s="90" t="s">
        <v>53</v>
      </c>
      <c r="E37" s="90" t="s">
        <v>38</v>
      </c>
      <c r="F37" s="46">
        <v>3</v>
      </c>
      <c r="G37" s="114">
        <v>54.5</v>
      </c>
      <c r="H37" s="115">
        <v>36.666665999999999</v>
      </c>
      <c r="I37" s="117">
        <v>35.166665999999999</v>
      </c>
      <c r="J37" s="116">
        <v>20.833333</v>
      </c>
      <c r="K37" s="53">
        <f t="shared" si="4"/>
        <v>36.791666249999999</v>
      </c>
      <c r="L37" s="76">
        <f t="shared" si="5"/>
        <v>-1.1983337500000033</v>
      </c>
    </row>
    <row r="38" spans="1:12" s="13" customFormat="1" ht="22" customHeight="1" x14ac:dyDescent="0.4">
      <c r="A38" s="124">
        <v>5</v>
      </c>
      <c r="B38" s="111">
        <v>1049010199</v>
      </c>
      <c r="C38" s="88" t="s">
        <v>49</v>
      </c>
      <c r="D38" s="90" t="s">
        <v>54</v>
      </c>
      <c r="E38" s="90" t="s">
        <v>38</v>
      </c>
      <c r="F38" s="46">
        <v>9</v>
      </c>
      <c r="G38" s="119">
        <v>45.764443999999997</v>
      </c>
      <c r="H38" s="115">
        <v>35.555554999999998</v>
      </c>
      <c r="I38" s="115">
        <v>38.222222000000002</v>
      </c>
      <c r="J38" s="116">
        <v>25.833333</v>
      </c>
      <c r="K38" s="53">
        <f t="shared" si="4"/>
        <v>36.343888499999998</v>
      </c>
      <c r="L38" s="76">
        <f t="shared" si="5"/>
        <v>-1.6461115000000035</v>
      </c>
    </row>
    <row r="39" spans="1:12" s="13" customFormat="1" ht="22" customHeight="1" x14ac:dyDescent="0.4">
      <c r="A39" s="124">
        <v>6</v>
      </c>
      <c r="B39" s="111">
        <v>1049010201</v>
      </c>
      <c r="C39" s="88" t="s">
        <v>49</v>
      </c>
      <c r="D39" s="90" t="s">
        <v>55</v>
      </c>
      <c r="E39" s="90" t="s">
        <v>38</v>
      </c>
      <c r="F39" s="46">
        <v>14</v>
      </c>
      <c r="G39" s="114">
        <v>49.482142000000003</v>
      </c>
      <c r="H39" s="115">
        <v>35.357142000000003</v>
      </c>
      <c r="I39" s="117">
        <v>34.267856999999999</v>
      </c>
      <c r="J39" s="116">
        <v>23.035713999999999</v>
      </c>
      <c r="K39" s="53">
        <f t="shared" si="4"/>
        <v>35.535713749999999</v>
      </c>
      <c r="L39" s="76">
        <f t="shared" si="5"/>
        <v>-2.4542862500000027</v>
      </c>
    </row>
    <row r="40" spans="1:12" s="13" customFormat="1" ht="22" customHeight="1" x14ac:dyDescent="0.4">
      <c r="A40" s="124">
        <v>7</v>
      </c>
      <c r="B40" s="111">
        <v>1049010190</v>
      </c>
      <c r="C40" s="88" t="s">
        <v>49</v>
      </c>
      <c r="D40" s="90" t="s">
        <v>56</v>
      </c>
      <c r="E40" s="90" t="s">
        <v>38</v>
      </c>
      <c r="F40" s="46">
        <v>93</v>
      </c>
      <c r="G40" s="119">
        <v>43.938172000000002</v>
      </c>
      <c r="H40" s="116">
        <v>28.978494000000001</v>
      </c>
      <c r="I40" s="116">
        <v>32.247311000000003</v>
      </c>
      <c r="J40" s="117">
        <v>30.161290000000001</v>
      </c>
      <c r="K40" s="55">
        <f t="shared" si="4"/>
        <v>33.831316750000006</v>
      </c>
      <c r="L40" s="76">
        <f t="shared" si="5"/>
        <v>-4.1586832499999957</v>
      </c>
    </row>
    <row r="41" spans="1:12" s="13" customFormat="1" ht="22" customHeight="1" x14ac:dyDescent="0.4">
      <c r="A41" s="124">
        <v>8</v>
      </c>
      <c r="B41" s="111">
        <v>1049010212</v>
      </c>
      <c r="C41" s="88" t="s">
        <v>49</v>
      </c>
      <c r="D41" s="90" t="s">
        <v>57</v>
      </c>
      <c r="E41" s="90" t="s">
        <v>38</v>
      </c>
      <c r="F41" s="46">
        <v>6</v>
      </c>
      <c r="G41" s="119">
        <v>39.875</v>
      </c>
      <c r="H41" s="116">
        <v>24.166665999999999</v>
      </c>
      <c r="I41" s="116">
        <v>31.25</v>
      </c>
      <c r="J41" s="116">
        <v>24.166665999999999</v>
      </c>
      <c r="K41" s="55">
        <f t="shared" si="4"/>
        <v>29.864582999999996</v>
      </c>
      <c r="L41" s="76">
        <f t="shared" si="5"/>
        <v>-8.1254170000000059</v>
      </c>
    </row>
    <row r="42" spans="1:12" s="13" customFormat="1" ht="22" customHeight="1" x14ac:dyDescent="0.4">
      <c r="A42" s="124">
        <v>9</v>
      </c>
      <c r="B42" s="111">
        <v>1049010197</v>
      </c>
      <c r="C42" s="88" t="s">
        <v>49</v>
      </c>
      <c r="D42" s="90" t="s">
        <v>58</v>
      </c>
      <c r="E42" s="90" t="s">
        <v>38</v>
      </c>
      <c r="F42" s="46">
        <v>13</v>
      </c>
      <c r="G42" s="119">
        <v>34.288460999999998</v>
      </c>
      <c r="H42" s="116">
        <v>18.461538000000001</v>
      </c>
      <c r="I42" s="116">
        <v>27.865383999999999</v>
      </c>
      <c r="J42" s="116">
        <v>24.230768999999999</v>
      </c>
      <c r="K42" s="55">
        <f t="shared" si="4"/>
        <v>26.211538000000001</v>
      </c>
      <c r="L42" s="76">
        <f t="shared" si="5"/>
        <v>-11.778462000000001</v>
      </c>
    </row>
    <row r="43" spans="1:12" s="13" customFormat="1" ht="22" customHeight="1" x14ac:dyDescent="0.4">
      <c r="A43" s="124">
        <v>10</v>
      </c>
      <c r="B43" s="111">
        <v>1049010211</v>
      </c>
      <c r="C43" s="88" t="s">
        <v>49</v>
      </c>
      <c r="D43" s="90" t="s">
        <v>59</v>
      </c>
      <c r="E43" s="90" t="s">
        <v>38</v>
      </c>
      <c r="F43" s="46">
        <v>2</v>
      </c>
      <c r="G43" s="119">
        <v>21</v>
      </c>
      <c r="H43" s="116">
        <v>22.5</v>
      </c>
      <c r="I43" s="116">
        <v>26.75</v>
      </c>
      <c r="J43" s="116">
        <v>26.25</v>
      </c>
      <c r="K43" s="55">
        <f t="shared" si="4"/>
        <v>24.125</v>
      </c>
      <c r="L43" s="76">
        <f t="shared" si="5"/>
        <v>-13.865000000000002</v>
      </c>
    </row>
    <row r="44" spans="1:12" s="13" customFormat="1" ht="22" customHeight="1" x14ac:dyDescent="0.4">
      <c r="A44" s="168" t="s">
        <v>60</v>
      </c>
      <c r="B44" s="168"/>
      <c r="C44" s="168"/>
      <c r="D44" s="168"/>
      <c r="E44" s="169"/>
      <c r="F44" s="56">
        <f>SUM(F34:F43)</f>
        <v>176</v>
      </c>
      <c r="G44" s="120">
        <f>AVERAGE(G34:G43)</f>
        <v>44.849139999999998</v>
      </c>
      <c r="H44" s="120">
        <f>AVERAGE(H34:H43)</f>
        <v>30.2837575</v>
      </c>
      <c r="I44" s="120">
        <f>AVERAGE(I34:I43)</f>
        <v>34.965125800000003</v>
      </c>
      <c r="J44" s="120">
        <f>AVERAGE(J34:J43)</f>
        <v>27.910201400000005</v>
      </c>
      <c r="K44" s="57">
        <f>AVERAGE(K34:K43)</f>
        <v>34.502056175</v>
      </c>
      <c r="L44" s="76"/>
    </row>
    <row r="45" spans="1:12" s="13" customFormat="1" ht="22" customHeight="1" x14ac:dyDescent="0.4">
      <c r="A45" s="124">
        <v>1</v>
      </c>
      <c r="B45" s="111">
        <v>1049010195</v>
      </c>
      <c r="C45" s="88" t="s">
        <v>61</v>
      </c>
      <c r="D45" s="90" t="s">
        <v>62</v>
      </c>
      <c r="E45" s="90" t="s">
        <v>38</v>
      </c>
      <c r="F45" s="46">
        <v>11</v>
      </c>
      <c r="G45" s="114">
        <v>60.136363000000003</v>
      </c>
      <c r="H45" s="115">
        <v>43.181818</v>
      </c>
      <c r="I45" s="115">
        <v>44.818181000000003</v>
      </c>
      <c r="J45" s="117">
        <v>33.636363000000003</v>
      </c>
      <c r="K45" s="50">
        <f t="shared" ref="K45:K56" si="6">AVERAGE(G45,H45,I45,J45)</f>
        <v>45.443181250000009</v>
      </c>
      <c r="L45" s="75">
        <f t="shared" ref="L45:L56" si="7">K45-37.99</f>
        <v>7.4531812500000072</v>
      </c>
    </row>
    <row r="46" spans="1:12" s="13" customFormat="1" ht="22" customHeight="1" x14ac:dyDescent="0.4">
      <c r="A46" s="124">
        <v>2</v>
      </c>
      <c r="B46" s="111">
        <v>1049010196</v>
      </c>
      <c r="C46" s="88" t="s">
        <v>61</v>
      </c>
      <c r="D46" s="90" t="s">
        <v>63</v>
      </c>
      <c r="E46" s="90" t="s">
        <v>38</v>
      </c>
      <c r="F46" s="46">
        <v>5</v>
      </c>
      <c r="G46" s="114">
        <v>55.55</v>
      </c>
      <c r="H46" s="115">
        <v>37</v>
      </c>
      <c r="I46" s="116">
        <v>31.2</v>
      </c>
      <c r="J46" s="117">
        <v>32.5</v>
      </c>
      <c r="K46" s="50">
        <f t="shared" si="6"/>
        <v>39.0625</v>
      </c>
      <c r="L46" s="75">
        <f t="shared" si="7"/>
        <v>1.072499999999998</v>
      </c>
    </row>
    <row r="47" spans="1:12" s="13" customFormat="1" ht="22" customHeight="1" x14ac:dyDescent="0.4">
      <c r="A47" s="124">
        <v>3</v>
      </c>
      <c r="B47" s="111">
        <v>1049010205</v>
      </c>
      <c r="C47" s="88" t="s">
        <v>61</v>
      </c>
      <c r="D47" s="90" t="s">
        <v>64</v>
      </c>
      <c r="E47" s="90" t="s">
        <v>38</v>
      </c>
      <c r="F47" s="46">
        <v>9</v>
      </c>
      <c r="G47" s="119">
        <v>45.083333000000003</v>
      </c>
      <c r="H47" s="115">
        <v>35</v>
      </c>
      <c r="I47" s="117">
        <v>34.75</v>
      </c>
      <c r="J47" s="117">
        <v>30.833333</v>
      </c>
      <c r="K47" s="53">
        <f t="shared" si="6"/>
        <v>36.416666500000005</v>
      </c>
      <c r="L47" s="76">
        <f t="shared" si="7"/>
        <v>-1.5733334999999968</v>
      </c>
    </row>
    <row r="48" spans="1:12" s="13" customFormat="1" ht="22" customHeight="1" x14ac:dyDescent="0.4">
      <c r="A48" s="124">
        <v>4</v>
      </c>
      <c r="B48" s="111">
        <v>1049010206</v>
      </c>
      <c r="C48" s="88" t="s">
        <v>61</v>
      </c>
      <c r="D48" s="90" t="s">
        <v>65</v>
      </c>
      <c r="E48" s="90" t="s">
        <v>38</v>
      </c>
      <c r="F48" s="46">
        <v>17</v>
      </c>
      <c r="G48" s="119">
        <v>49.044117</v>
      </c>
      <c r="H48" s="116">
        <v>30.588235000000001</v>
      </c>
      <c r="I48" s="117">
        <v>35.338234999999997</v>
      </c>
      <c r="J48" s="116">
        <v>28.088235000000001</v>
      </c>
      <c r="K48" s="53">
        <f t="shared" si="6"/>
        <v>35.764705499999998</v>
      </c>
      <c r="L48" s="76">
        <f t="shared" si="7"/>
        <v>-2.2252945000000039</v>
      </c>
    </row>
    <row r="49" spans="1:12" s="13" customFormat="1" ht="22" customHeight="1" x14ac:dyDescent="0.4">
      <c r="A49" s="124">
        <v>5</v>
      </c>
      <c r="B49" s="111">
        <v>1049010208</v>
      </c>
      <c r="C49" s="88" t="s">
        <v>61</v>
      </c>
      <c r="D49" s="90" t="s">
        <v>66</v>
      </c>
      <c r="E49" s="90" t="s">
        <v>38</v>
      </c>
      <c r="F49" s="46">
        <v>20</v>
      </c>
      <c r="G49" s="119">
        <v>42.625</v>
      </c>
      <c r="H49" s="116">
        <v>28</v>
      </c>
      <c r="I49" s="116">
        <v>30.137499999999999</v>
      </c>
      <c r="J49" s="115">
        <v>36.25</v>
      </c>
      <c r="K49" s="55">
        <f t="shared" si="6"/>
        <v>34.253124999999997</v>
      </c>
      <c r="L49" s="76">
        <f t="shared" si="7"/>
        <v>-3.7368750000000048</v>
      </c>
    </row>
    <row r="50" spans="1:12" s="13" customFormat="1" ht="22" customHeight="1" x14ac:dyDescent="0.4">
      <c r="A50" s="124">
        <v>6</v>
      </c>
      <c r="B50" s="111">
        <v>1049010194</v>
      </c>
      <c r="C50" s="88" t="s">
        <v>61</v>
      </c>
      <c r="D50" s="90" t="s">
        <v>67</v>
      </c>
      <c r="E50" s="90" t="s">
        <v>38</v>
      </c>
      <c r="F50" s="46">
        <v>12</v>
      </c>
      <c r="G50" s="119">
        <v>44.604165999999999</v>
      </c>
      <c r="H50" s="116">
        <v>26.25</v>
      </c>
      <c r="I50" s="116">
        <v>26.958333</v>
      </c>
      <c r="J50" s="116">
        <v>24.583333</v>
      </c>
      <c r="K50" s="55">
        <f t="shared" si="6"/>
        <v>30.598957999999996</v>
      </c>
      <c r="L50" s="76">
        <f t="shared" si="7"/>
        <v>-7.3910420000000059</v>
      </c>
    </row>
    <row r="51" spans="1:12" s="13" customFormat="1" ht="22" customHeight="1" x14ac:dyDescent="0.4">
      <c r="A51" s="124">
        <v>7</v>
      </c>
      <c r="B51" s="111">
        <v>1049010193</v>
      </c>
      <c r="C51" s="88" t="s">
        <v>61</v>
      </c>
      <c r="D51" s="90" t="s">
        <v>68</v>
      </c>
      <c r="E51" s="90" t="s">
        <v>38</v>
      </c>
      <c r="F51" s="46">
        <v>17</v>
      </c>
      <c r="G51" s="119">
        <v>43.220587999999999</v>
      </c>
      <c r="H51" s="116">
        <v>23.529411</v>
      </c>
      <c r="I51" s="116">
        <v>27.235294</v>
      </c>
      <c r="J51" s="116">
        <v>25.294117</v>
      </c>
      <c r="K51" s="55">
        <f t="shared" si="6"/>
        <v>29.8198525</v>
      </c>
      <c r="L51" s="76">
        <f t="shared" si="7"/>
        <v>-8.1701475000000023</v>
      </c>
    </row>
    <row r="52" spans="1:12" s="13" customFormat="1" ht="22" customHeight="1" x14ac:dyDescent="0.4">
      <c r="A52" s="124">
        <v>8</v>
      </c>
      <c r="B52" s="111">
        <v>1049010203</v>
      </c>
      <c r="C52" s="88" t="s">
        <v>61</v>
      </c>
      <c r="D52" s="90" t="s">
        <v>69</v>
      </c>
      <c r="E52" s="90" t="s">
        <v>38</v>
      </c>
      <c r="F52" s="46">
        <v>5</v>
      </c>
      <c r="G52" s="119">
        <v>41.85</v>
      </c>
      <c r="H52" s="116">
        <v>30</v>
      </c>
      <c r="I52" s="116">
        <v>27</v>
      </c>
      <c r="J52" s="116">
        <v>18.5</v>
      </c>
      <c r="K52" s="55">
        <f t="shared" si="6"/>
        <v>29.337499999999999</v>
      </c>
      <c r="L52" s="76">
        <f t="shared" si="7"/>
        <v>-8.6525000000000034</v>
      </c>
    </row>
    <row r="53" spans="1:12" s="13" customFormat="1" ht="22" customHeight="1" x14ac:dyDescent="0.4">
      <c r="A53" s="124">
        <v>9</v>
      </c>
      <c r="B53" s="111">
        <v>1049010204</v>
      </c>
      <c r="C53" s="88" t="s">
        <v>61</v>
      </c>
      <c r="D53" s="90" t="s">
        <v>70</v>
      </c>
      <c r="E53" s="90" t="s">
        <v>38</v>
      </c>
      <c r="F53" s="46">
        <v>9</v>
      </c>
      <c r="G53" s="119">
        <v>35.833333000000003</v>
      </c>
      <c r="H53" s="116">
        <v>30.555554999999998</v>
      </c>
      <c r="I53" s="116">
        <v>24.388888000000001</v>
      </c>
      <c r="J53" s="116">
        <v>26.388888000000001</v>
      </c>
      <c r="K53" s="55">
        <f t="shared" si="6"/>
        <v>29.291666000000006</v>
      </c>
      <c r="L53" s="76">
        <f t="shared" si="7"/>
        <v>-8.6983339999999956</v>
      </c>
    </row>
    <row r="54" spans="1:12" s="13" customFormat="1" ht="22" customHeight="1" x14ac:dyDescent="0.4">
      <c r="A54" s="124">
        <v>10</v>
      </c>
      <c r="B54" s="111">
        <v>1049010207</v>
      </c>
      <c r="C54" s="88" t="s">
        <v>61</v>
      </c>
      <c r="D54" s="90" t="s">
        <v>71</v>
      </c>
      <c r="E54" s="90" t="s">
        <v>38</v>
      </c>
      <c r="F54" s="46">
        <v>2</v>
      </c>
      <c r="G54" s="119">
        <v>44.625</v>
      </c>
      <c r="H54" s="116">
        <v>22.5</v>
      </c>
      <c r="I54" s="116">
        <v>27.75</v>
      </c>
      <c r="J54" s="116">
        <v>18.75</v>
      </c>
      <c r="K54" s="55">
        <f t="shared" si="6"/>
        <v>28.40625</v>
      </c>
      <c r="L54" s="76">
        <f t="shared" si="7"/>
        <v>-9.583750000000002</v>
      </c>
    </row>
    <row r="55" spans="1:12" s="13" customFormat="1" ht="22" customHeight="1" x14ac:dyDescent="0.4">
      <c r="A55" s="124">
        <v>11</v>
      </c>
      <c r="B55" s="111">
        <v>1049010202</v>
      </c>
      <c r="C55" s="88" t="s">
        <v>61</v>
      </c>
      <c r="D55" s="90" t="s">
        <v>72</v>
      </c>
      <c r="E55" s="90" t="s">
        <v>38</v>
      </c>
      <c r="F55" s="46">
        <v>5</v>
      </c>
      <c r="G55" s="119">
        <v>40.4</v>
      </c>
      <c r="H55" s="116">
        <v>22</v>
      </c>
      <c r="I55" s="116">
        <v>28.65</v>
      </c>
      <c r="J55" s="116">
        <v>22</v>
      </c>
      <c r="K55" s="55">
        <f t="shared" si="6"/>
        <v>28.262499999999999</v>
      </c>
      <c r="L55" s="76">
        <f t="shared" si="7"/>
        <v>-9.7275000000000027</v>
      </c>
    </row>
    <row r="56" spans="1:12" s="13" customFormat="1" ht="22" customHeight="1" x14ac:dyDescent="0.4">
      <c r="A56" s="124">
        <v>12</v>
      </c>
      <c r="B56" s="111">
        <v>1049010209</v>
      </c>
      <c r="C56" s="88" t="s">
        <v>61</v>
      </c>
      <c r="D56" s="90" t="s">
        <v>73</v>
      </c>
      <c r="E56" s="90" t="s">
        <v>38</v>
      </c>
      <c r="F56" s="46">
        <v>17</v>
      </c>
      <c r="G56" s="119">
        <v>35.882351999999997</v>
      </c>
      <c r="H56" s="116">
        <v>22.941175999999999</v>
      </c>
      <c r="I56" s="116">
        <v>24.558823</v>
      </c>
      <c r="J56" s="116">
        <v>28.529411</v>
      </c>
      <c r="K56" s="55">
        <f t="shared" si="6"/>
        <v>27.977940499999999</v>
      </c>
      <c r="L56" s="76">
        <f t="shared" si="7"/>
        <v>-10.012059500000003</v>
      </c>
    </row>
    <row r="57" spans="1:12" s="13" customFormat="1" ht="22" customHeight="1" x14ac:dyDescent="0.4">
      <c r="A57" s="168" t="s">
        <v>74</v>
      </c>
      <c r="B57" s="168"/>
      <c r="C57" s="168"/>
      <c r="D57" s="168"/>
      <c r="E57" s="169"/>
      <c r="F57" s="56">
        <f>SUM(F45:F56)</f>
        <v>129</v>
      </c>
      <c r="G57" s="120">
        <f>AVERAGE(G40:G56)</f>
        <v>42.517942647058824</v>
      </c>
      <c r="H57" s="120">
        <f>AVERAGE(H40:H56)</f>
        <v>27.996273558823528</v>
      </c>
      <c r="I57" s="120">
        <f>AVERAGE(I40:I56)</f>
        <v>30.344886752941171</v>
      </c>
      <c r="J57" s="120">
        <f>AVERAGE(J40:J56)</f>
        <v>26.945447435294117</v>
      </c>
      <c r="K57" s="57">
        <f>AVERAGE(K40:K56)</f>
        <v>31.951137598529417</v>
      </c>
      <c r="L57" s="76"/>
    </row>
    <row r="58" spans="1:12" s="13" customFormat="1" ht="22" customHeight="1" x14ac:dyDescent="0.4">
      <c r="A58" s="124">
        <v>1</v>
      </c>
      <c r="B58" s="111">
        <v>1049010103</v>
      </c>
      <c r="C58" s="88" t="s">
        <v>75</v>
      </c>
      <c r="D58" s="90" t="s">
        <v>76</v>
      </c>
      <c r="E58" s="90" t="s">
        <v>77</v>
      </c>
      <c r="F58" s="46">
        <v>6</v>
      </c>
      <c r="G58" s="114">
        <v>67.041666000000006</v>
      </c>
      <c r="H58" s="117">
        <v>32.5</v>
      </c>
      <c r="I58" s="115">
        <v>49.375</v>
      </c>
      <c r="J58" s="115">
        <v>41.666665999999999</v>
      </c>
      <c r="K58" s="50">
        <f t="shared" ref="K58:K67" si="8">AVERAGE(G58,H58,I58,J58)</f>
        <v>47.645833000000003</v>
      </c>
      <c r="L58" s="75">
        <f t="shared" ref="L58:L67" si="9">K58-37.99</f>
        <v>9.6558330000000012</v>
      </c>
    </row>
    <row r="59" spans="1:12" s="13" customFormat="1" ht="22" customHeight="1" x14ac:dyDescent="0.4">
      <c r="A59" s="124">
        <v>2</v>
      </c>
      <c r="B59" s="111">
        <v>1049010101</v>
      </c>
      <c r="C59" s="88" t="s">
        <v>75</v>
      </c>
      <c r="D59" s="90" t="s">
        <v>78</v>
      </c>
      <c r="E59" s="90" t="s">
        <v>77</v>
      </c>
      <c r="F59" s="46">
        <v>4</v>
      </c>
      <c r="G59" s="114">
        <v>55.6875</v>
      </c>
      <c r="H59" s="115">
        <v>43.75</v>
      </c>
      <c r="I59" s="117">
        <v>35.125</v>
      </c>
      <c r="J59" s="116">
        <v>28.75</v>
      </c>
      <c r="K59" s="50">
        <f t="shared" si="8"/>
        <v>40.828125</v>
      </c>
      <c r="L59" s="75">
        <f t="shared" si="9"/>
        <v>2.838124999999998</v>
      </c>
    </row>
    <row r="60" spans="1:12" s="13" customFormat="1" ht="22" customHeight="1" x14ac:dyDescent="0.4">
      <c r="A60" s="124">
        <v>3</v>
      </c>
      <c r="B60" s="111">
        <v>1049010096</v>
      </c>
      <c r="C60" s="88" t="s">
        <v>75</v>
      </c>
      <c r="D60" s="90" t="s">
        <v>79</v>
      </c>
      <c r="E60" s="90" t="s">
        <v>77</v>
      </c>
      <c r="F60" s="46">
        <v>22</v>
      </c>
      <c r="G60" s="119">
        <v>43.647727000000003</v>
      </c>
      <c r="H60" s="116">
        <v>30.454545</v>
      </c>
      <c r="I60" s="115">
        <v>38.397727000000003</v>
      </c>
      <c r="J60" s="116">
        <v>27.272727</v>
      </c>
      <c r="K60" s="55">
        <f t="shared" si="8"/>
        <v>34.943181500000001</v>
      </c>
      <c r="L60" s="76">
        <f t="shared" si="9"/>
        <v>-3.0468185000000005</v>
      </c>
    </row>
    <row r="61" spans="1:12" s="13" customFormat="1" ht="22" customHeight="1" x14ac:dyDescent="0.4">
      <c r="A61" s="124">
        <v>4</v>
      </c>
      <c r="B61" s="111">
        <v>1049010104</v>
      </c>
      <c r="C61" s="88" t="s">
        <v>75</v>
      </c>
      <c r="D61" s="90" t="s">
        <v>80</v>
      </c>
      <c r="E61" s="90" t="s">
        <v>77</v>
      </c>
      <c r="F61" s="46">
        <v>44</v>
      </c>
      <c r="G61" s="119">
        <v>43.528409000000003</v>
      </c>
      <c r="H61" s="117">
        <v>31.477271999999999</v>
      </c>
      <c r="I61" s="116">
        <v>33.244318</v>
      </c>
      <c r="J61" s="117">
        <v>30.625</v>
      </c>
      <c r="K61" s="55">
        <f t="shared" si="8"/>
        <v>34.718749750000001</v>
      </c>
      <c r="L61" s="76">
        <f t="shared" si="9"/>
        <v>-3.2712502500000014</v>
      </c>
    </row>
    <row r="62" spans="1:12" s="13" customFormat="1" ht="22" customHeight="1" x14ac:dyDescent="0.4">
      <c r="A62" s="124">
        <v>5</v>
      </c>
      <c r="B62" s="111">
        <v>1049010098</v>
      </c>
      <c r="C62" s="88" t="s">
        <v>75</v>
      </c>
      <c r="D62" s="90" t="s">
        <v>81</v>
      </c>
      <c r="E62" s="90" t="s">
        <v>77</v>
      </c>
      <c r="F62" s="46">
        <v>15</v>
      </c>
      <c r="G62" s="114">
        <v>49.383333</v>
      </c>
      <c r="H62" s="116">
        <v>29.666665999999999</v>
      </c>
      <c r="I62" s="116">
        <v>31.966666</v>
      </c>
      <c r="J62" s="116">
        <v>26.833333</v>
      </c>
      <c r="K62" s="55">
        <f t="shared" si="8"/>
        <v>34.4624995</v>
      </c>
      <c r="L62" s="76">
        <f t="shared" si="9"/>
        <v>-3.5275005000000021</v>
      </c>
    </row>
    <row r="63" spans="1:12" s="13" customFormat="1" ht="22" customHeight="1" x14ac:dyDescent="0.4">
      <c r="A63" s="124">
        <v>6</v>
      </c>
      <c r="B63" s="111">
        <v>1049010102</v>
      </c>
      <c r="C63" s="88" t="s">
        <v>75</v>
      </c>
      <c r="D63" s="90" t="s">
        <v>82</v>
      </c>
      <c r="E63" s="90" t="s">
        <v>77</v>
      </c>
      <c r="F63" s="46">
        <v>10</v>
      </c>
      <c r="G63" s="119">
        <v>44.45</v>
      </c>
      <c r="H63" s="117">
        <v>32.5</v>
      </c>
      <c r="I63" s="116">
        <v>31.5</v>
      </c>
      <c r="J63" s="116">
        <v>22.5</v>
      </c>
      <c r="K63" s="55">
        <f t="shared" si="8"/>
        <v>32.737499999999997</v>
      </c>
      <c r="L63" s="76">
        <f t="shared" si="9"/>
        <v>-5.2525000000000048</v>
      </c>
    </row>
    <row r="64" spans="1:12" s="13" customFormat="1" ht="22" customHeight="1" x14ac:dyDescent="0.4">
      <c r="A64" s="124">
        <v>7</v>
      </c>
      <c r="B64" s="111">
        <v>1049010099</v>
      </c>
      <c r="C64" s="88" t="s">
        <v>75</v>
      </c>
      <c r="D64" s="90" t="s">
        <v>83</v>
      </c>
      <c r="E64" s="90" t="s">
        <v>77</v>
      </c>
      <c r="F64" s="46">
        <v>15</v>
      </c>
      <c r="G64" s="119">
        <v>45.1</v>
      </c>
      <c r="H64" s="116">
        <v>26.666665999999999</v>
      </c>
      <c r="I64" s="116">
        <v>32.533332999999999</v>
      </c>
      <c r="J64" s="116">
        <v>25.5</v>
      </c>
      <c r="K64" s="55">
        <f t="shared" si="8"/>
        <v>32.449999750000003</v>
      </c>
      <c r="L64" s="76">
        <f t="shared" si="9"/>
        <v>-5.5400002499999985</v>
      </c>
    </row>
    <row r="65" spans="1:12" s="13" customFormat="1" ht="22" customHeight="1" x14ac:dyDescent="0.4">
      <c r="A65" s="124">
        <v>8</v>
      </c>
      <c r="B65" s="111">
        <v>1049010097</v>
      </c>
      <c r="C65" s="88" t="s">
        <v>75</v>
      </c>
      <c r="D65" s="90" t="s">
        <v>84</v>
      </c>
      <c r="E65" s="90" t="s">
        <v>77</v>
      </c>
      <c r="F65" s="46">
        <v>15</v>
      </c>
      <c r="G65" s="119">
        <v>40.183332999999998</v>
      </c>
      <c r="H65" s="116">
        <v>28</v>
      </c>
      <c r="I65" s="116">
        <v>30.75</v>
      </c>
      <c r="J65" s="116">
        <v>23</v>
      </c>
      <c r="K65" s="55">
        <f t="shared" si="8"/>
        <v>30.483333250000001</v>
      </c>
      <c r="L65" s="76">
        <f t="shared" si="9"/>
        <v>-7.5066667500000008</v>
      </c>
    </row>
    <row r="66" spans="1:12" s="13" customFormat="1" ht="22" customHeight="1" x14ac:dyDescent="0.4">
      <c r="A66" s="124">
        <v>9</v>
      </c>
      <c r="B66" s="111">
        <v>1049010100</v>
      </c>
      <c r="C66" s="88" t="s">
        <v>75</v>
      </c>
      <c r="D66" s="90" t="s">
        <v>85</v>
      </c>
      <c r="E66" s="90" t="s">
        <v>77</v>
      </c>
      <c r="F66" s="46">
        <v>17</v>
      </c>
      <c r="G66" s="119">
        <v>39.441175999999999</v>
      </c>
      <c r="H66" s="116">
        <v>25.294117</v>
      </c>
      <c r="I66" s="116">
        <v>28.676469999999998</v>
      </c>
      <c r="J66" s="116">
        <v>26.470587999999999</v>
      </c>
      <c r="K66" s="55">
        <f t="shared" si="8"/>
        <v>29.97058775</v>
      </c>
      <c r="L66" s="76">
        <f t="shared" si="9"/>
        <v>-8.019412250000002</v>
      </c>
    </row>
    <row r="67" spans="1:12" s="13" customFormat="1" ht="22" customHeight="1" x14ac:dyDescent="0.4">
      <c r="A67" s="124">
        <v>10</v>
      </c>
      <c r="B67" s="111">
        <v>1049010105</v>
      </c>
      <c r="C67" s="88" t="s">
        <v>75</v>
      </c>
      <c r="D67" s="90" t="s">
        <v>86</v>
      </c>
      <c r="E67" s="90" t="s">
        <v>77</v>
      </c>
      <c r="F67" s="46">
        <v>2</v>
      </c>
      <c r="G67" s="119">
        <v>39.375</v>
      </c>
      <c r="H67" s="116">
        <v>25</v>
      </c>
      <c r="I67" s="115">
        <v>36.625</v>
      </c>
      <c r="J67" s="116">
        <v>18.75</v>
      </c>
      <c r="K67" s="55">
        <f t="shared" si="8"/>
        <v>29.9375</v>
      </c>
      <c r="L67" s="76">
        <f t="shared" si="9"/>
        <v>-8.052500000000002</v>
      </c>
    </row>
    <row r="68" spans="1:12" s="13" customFormat="1" ht="22" customHeight="1" x14ac:dyDescent="0.4">
      <c r="A68" s="168" t="s">
        <v>87</v>
      </c>
      <c r="B68" s="168"/>
      <c r="C68" s="168"/>
      <c r="D68" s="168"/>
      <c r="E68" s="169"/>
      <c r="F68" s="56">
        <f>SUM(F58:F67)</f>
        <v>150</v>
      </c>
      <c r="G68" s="120">
        <f>AVERAGE(G58:G67)</f>
        <v>46.783814399999997</v>
      </c>
      <c r="H68" s="120">
        <f>AVERAGE(H58:H67)</f>
        <v>30.530926599999997</v>
      </c>
      <c r="I68" s="120">
        <f>AVERAGE(I58:I67)</f>
        <v>34.819351400000002</v>
      </c>
      <c r="J68" s="120">
        <f>AVERAGE(J58:J67)</f>
        <v>27.136831399999998</v>
      </c>
      <c r="K68" s="57">
        <f>AVERAGE(K58:K67)</f>
        <v>34.817730950000005</v>
      </c>
      <c r="L68" s="76"/>
    </row>
    <row r="69" spans="1:12" s="13" customFormat="1" ht="22" customHeight="1" x14ac:dyDescent="0.4">
      <c r="A69" s="124">
        <v>1</v>
      </c>
      <c r="B69" s="111">
        <v>1049010017</v>
      </c>
      <c r="C69" s="88" t="s">
        <v>88</v>
      </c>
      <c r="D69" s="90" t="s">
        <v>89</v>
      </c>
      <c r="E69" s="90" t="s">
        <v>20</v>
      </c>
      <c r="F69" s="46">
        <v>8</v>
      </c>
      <c r="G69" s="114">
        <v>53.96875</v>
      </c>
      <c r="H69" s="115">
        <v>48.125</v>
      </c>
      <c r="I69" s="115">
        <v>47.09375</v>
      </c>
      <c r="J69" s="117">
        <v>29.375</v>
      </c>
      <c r="K69" s="50">
        <f t="shared" ref="K69:K84" si="10">AVERAGE(G69,H69,I69,J69)</f>
        <v>44.640625</v>
      </c>
      <c r="L69" s="75">
        <f t="shared" ref="L69:L84" si="11">K69-37.99</f>
        <v>6.650624999999998</v>
      </c>
    </row>
    <row r="70" spans="1:12" s="13" customFormat="1" ht="22" customHeight="1" x14ac:dyDescent="0.4">
      <c r="A70" s="124">
        <v>2</v>
      </c>
      <c r="B70" s="111">
        <v>1049010014</v>
      </c>
      <c r="C70" s="88" t="s">
        <v>88</v>
      </c>
      <c r="D70" s="90" t="s">
        <v>90</v>
      </c>
      <c r="E70" s="90" t="s">
        <v>20</v>
      </c>
      <c r="F70" s="46">
        <v>9</v>
      </c>
      <c r="G70" s="118">
        <v>47.444443999999997</v>
      </c>
      <c r="H70" s="115">
        <v>39.444443999999997</v>
      </c>
      <c r="I70" s="115">
        <v>39.888888000000001</v>
      </c>
      <c r="J70" s="117">
        <v>30.277777</v>
      </c>
      <c r="K70" s="50">
        <f t="shared" si="10"/>
        <v>39.263888249999994</v>
      </c>
      <c r="L70" s="75">
        <f t="shared" si="11"/>
        <v>1.2738882499999917</v>
      </c>
    </row>
    <row r="71" spans="1:12" s="13" customFormat="1" ht="22" customHeight="1" x14ac:dyDescent="0.4">
      <c r="A71" s="124">
        <v>3</v>
      </c>
      <c r="B71" s="111">
        <v>1049010018</v>
      </c>
      <c r="C71" s="88" t="s">
        <v>88</v>
      </c>
      <c r="D71" s="90" t="s">
        <v>91</v>
      </c>
      <c r="E71" s="90" t="s">
        <v>20</v>
      </c>
      <c r="F71" s="46">
        <v>20</v>
      </c>
      <c r="G71" s="114">
        <v>51.125</v>
      </c>
      <c r="H71" s="115">
        <v>33.75</v>
      </c>
      <c r="I71" s="117">
        <v>35.225000000000001</v>
      </c>
      <c r="J71" s="116">
        <v>27.875</v>
      </c>
      <c r="K71" s="53">
        <f t="shared" si="10"/>
        <v>36.993749999999999</v>
      </c>
      <c r="L71" s="76">
        <f t="shared" si="11"/>
        <v>-0.99625000000000341</v>
      </c>
    </row>
    <row r="72" spans="1:12" s="13" customFormat="1" ht="22" customHeight="1" x14ac:dyDescent="0.4">
      <c r="A72" s="124">
        <v>4</v>
      </c>
      <c r="B72" s="111">
        <v>1049010011</v>
      </c>
      <c r="C72" s="88" t="s">
        <v>88</v>
      </c>
      <c r="D72" s="90" t="s">
        <v>92</v>
      </c>
      <c r="E72" s="90" t="s">
        <v>20</v>
      </c>
      <c r="F72" s="46">
        <v>10</v>
      </c>
      <c r="G72" s="114">
        <v>53.4</v>
      </c>
      <c r="H72" s="116">
        <v>30.5</v>
      </c>
      <c r="I72" s="116">
        <v>30.1</v>
      </c>
      <c r="J72" s="117">
        <v>33.75</v>
      </c>
      <c r="K72" s="53">
        <f t="shared" si="10"/>
        <v>36.9375</v>
      </c>
      <c r="L72" s="76">
        <f t="shared" si="11"/>
        <v>-1.052500000000002</v>
      </c>
    </row>
    <row r="73" spans="1:12" s="13" customFormat="1" ht="22" customHeight="1" x14ac:dyDescent="0.4">
      <c r="A73" s="124">
        <v>5</v>
      </c>
      <c r="B73" s="111">
        <v>1049010012</v>
      </c>
      <c r="C73" s="88" t="s">
        <v>88</v>
      </c>
      <c r="D73" s="90" t="s">
        <v>93</v>
      </c>
      <c r="E73" s="90" t="s">
        <v>20</v>
      </c>
      <c r="F73" s="46">
        <v>11</v>
      </c>
      <c r="G73" s="114">
        <v>49.227271999999999</v>
      </c>
      <c r="H73" s="117">
        <v>31.818180999999999</v>
      </c>
      <c r="I73" s="115">
        <v>38.113636</v>
      </c>
      <c r="J73" s="116">
        <v>28.181818</v>
      </c>
      <c r="K73" s="53">
        <f t="shared" si="10"/>
        <v>36.835226749999997</v>
      </c>
      <c r="L73" s="76">
        <f t="shared" si="11"/>
        <v>-1.1547732500000052</v>
      </c>
    </row>
    <row r="74" spans="1:12" s="13" customFormat="1" ht="22" customHeight="1" x14ac:dyDescent="0.4">
      <c r="A74" s="124">
        <v>6</v>
      </c>
      <c r="B74" s="111">
        <v>1049010015</v>
      </c>
      <c r="C74" s="88" t="s">
        <v>88</v>
      </c>
      <c r="D74" s="90" t="s">
        <v>94</v>
      </c>
      <c r="E74" s="90" t="s">
        <v>20</v>
      </c>
      <c r="F74" s="46">
        <v>4</v>
      </c>
      <c r="G74" s="119">
        <v>41.3125</v>
      </c>
      <c r="H74" s="115">
        <v>33.75</v>
      </c>
      <c r="I74" s="115">
        <v>38.375</v>
      </c>
      <c r="J74" s="116">
        <v>24.375</v>
      </c>
      <c r="K74" s="55">
        <f t="shared" si="10"/>
        <v>34.453125</v>
      </c>
      <c r="L74" s="76">
        <f t="shared" si="11"/>
        <v>-3.536875000000002</v>
      </c>
    </row>
    <row r="75" spans="1:12" s="13" customFormat="1" ht="22" customHeight="1" x14ac:dyDescent="0.4">
      <c r="A75" s="124">
        <v>7</v>
      </c>
      <c r="B75" s="111">
        <v>1049010030</v>
      </c>
      <c r="C75" s="88" t="s">
        <v>88</v>
      </c>
      <c r="D75" s="90" t="s">
        <v>95</v>
      </c>
      <c r="E75" s="90" t="s">
        <v>20</v>
      </c>
      <c r="F75" s="46">
        <v>3</v>
      </c>
      <c r="G75" s="118">
        <v>48.5</v>
      </c>
      <c r="H75" s="116">
        <v>28.333333</v>
      </c>
      <c r="I75" s="116">
        <v>33.666665999999999</v>
      </c>
      <c r="J75" s="116">
        <v>26.666665999999999</v>
      </c>
      <c r="K75" s="55">
        <f t="shared" si="10"/>
        <v>34.291666249999999</v>
      </c>
      <c r="L75" s="76">
        <f t="shared" si="11"/>
        <v>-3.6983337500000033</v>
      </c>
    </row>
    <row r="76" spans="1:12" s="13" customFormat="1" ht="22" customHeight="1" x14ac:dyDescent="0.4">
      <c r="A76" s="124">
        <v>8</v>
      </c>
      <c r="B76" s="111">
        <v>1049010028</v>
      </c>
      <c r="C76" s="88" t="s">
        <v>88</v>
      </c>
      <c r="D76" s="90" t="s">
        <v>96</v>
      </c>
      <c r="E76" s="90" t="s">
        <v>20</v>
      </c>
      <c r="F76" s="46">
        <v>8</v>
      </c>
      <c r="G76" s="114">
        <v>51.75</v>
      </c>
      <c r="H76" s="116">
        <v>25.625</v>
      </c>
      <c r="I76" s="115">
        <v>36.03125</v>
      </c>
      <c r="J76" s="116">
        <v>22.5</v>
      </c>
      <c r="K76" s="55">
        <f t="shared" si="10"/>
        <v>33.9765625</v>
      </c>
      <c r="L76" s="76">
        <f t="shared" si="11"/>
        <v>-4.013437500000002</v>
      </c>
    </row>
    <row r="77" spans="1:12" s="13" customFormat="1" ht="22" customHeight="1" x14ac:dyDescent="0.4">
      <c r="A77" s="124">
        <v>9</v>
      </c>
      <c r="B77" s="111">
        <v>1049010029</v>
      </c>
      <c r="C77" s="88" t="s">
        <v>88</v>
      </c>
      <c r="D77" s="90" t="s">
        <v>97</v>
      </c>
      <c r="E77" s="90" t="s">
        <v>20</v>
      </c>
      <c r="F77" s="46">
        <v>16</v>
      </c>
      <c r="G77" s="119">
        <v>44.375</v>
      </c>
      <c r="H77" s="117">
        <v>31.5625</v>
      </c>
      <c r="I77" s="116">
        <v>33.5625</v>
      </c>
      <c r="J77" s="116">
        <v>25.9375</v>
      </c>
      <c r="K77" s="55">
        <f t="shared" si="10"/>
        <v>33.859375</v>
      </c>
      <c r="L77" s="76">
        <f t="shared" si="11"/>
        <v>-4.130625000000002</v>
      </c>
    </row>
    <row r="78" spans="1:12" s="13" customFormat="1" ht="22" customHeight="1" x14ac:dyDescent="0.4">
      <c r="A78" s="124">
        <v>10</v>
      </c>
      <c r="B78" s="111">
        <v>1049010027</v>
      </c>
      <c r="C78" s="88" t="s">
        <v>88</v>
      </c>
      <c r="D78" s="90" t="s">
        <v>98</v>
      </c>
      <c r="E78" s="90" t="s">
        <v>20</v>
      </c>
      <c r="F78" s="46">
        <v>11</v>
      </c>
      <c r="G78" s="114">
        <v>50.113636</v>
      </c>
      <c r="H78" s="116">
        <v>24.090909</v>
      </c>
      <c r="I78" s="116">
        <v>28</v>
      </c>
      <c r="J78" s="116">
        <v>24.090909</v>
      </c>
      <c r="K78" s="55">
        <f t="shared" si="10"/>
        <v>31.573863499999998</v>
      </c>
      <c r="L78" s="76">
        <f t="shared" si="11"/>
        <v>-6.4161365000000039</v>
      </c>
    </row>
    <row r="79" spans="1:12" s="13" customFormat="1" ht="22" customHeight="1" x14ac:dyDescent="0.4">
      <c r="A79" s="124">
        <v>11</v>
      </c>
      <c r="B79" s="111">
        <v>1049010031</v>
      </c>
      <c r="C79" s="88" t="s">
        <v>88</v>
      </c>
      <c r="D79" s="90" t="s">
        <v>99</v>
      </c>
      <c r="E79" s="90" t="s">
        <v>20</v>
      </c>
      <c r="F79" s="46">
        <v>9</v>
      </c>
      <c r="G79" s="118">
        <v>47.25</v>
      </c>
      <c r="H79" s="116">
        <v>23.333333</v>
      </c>
      <c r="I79" s="116">
        <v>33.694443999999997</v>
      </c>
      <c r="J79" s="116">
        <v>21.666665999999999</v>
      </c>
      <c r="K79" s="55">
        <f t="shared" si="10"/>
        <v>31.486110749999995</v>
      </c>
      <c r="L79" s="76">
        <f t="shared" si="11"/>
        <v>-6.5038892500000074</v>
      </c>
    </row>
    <row r="80" spans="1:12" s="13" customFormat="1" ht="22" customHeight="1" x14ac:dyDescent="0.4">
      <c r="A80" s="124">
        <v>12</v>
      </c>
      <c r="B80" s="111">
        <v>1049010032</v>
      </c>
      <c r="C80" s="88" t="s">
        <v>88</v>
      </c>
      <c r="D80" s="90" t="s">
        <v>100</v>
      </c>
      <c r="E80" s="90" t="s">
        <v>20</v>
      </c>
      <c r="F80" s="46">
        <v>9</v>
      </c>
      <c r="G80" s="119">
        <v>34.833333000000003</v>
      </c>
      <c r="H80" s="116">
        <v>26.111111000000001</v>
      </c>
      <c r="I80" s="116">
        <v>30.861111000000001</v>
      </c>
      <c r="J80" s="116">
        <v>27.222221999999999</v>
      </c>
      <c r="K80" s="55">
        <f t="shared" si="10"/>
        <v>29.75694425</v>
      </c>
      <c r="L80" s="76">
        <f t="shared" si="11"/>
        <v>-8.2330557500000019</v>
      </c>
    </row>
    <row r="81" spans="1:12" s="13" customFormat="1" ht="22" customHeight="1" x14ac:dyDescent="0.4">
      <c r="A81" s="124">
        <v>13</v>
      </c>
      <c r="B81" s="111">
        <v>1049010025</v>
      </c>
      <c r="C81" s="88" t="s">
        <v>88</v>
      </c>
      <c r="D81" s="90" t="s">
        <v>101</v>
      </c>
      <c r="E81" s="90" t="s">
        <v>20</v>
      </c>
      <c r="F81" s="46">
        <v>12</v>
      </c>
      <c r="G81" s="119">
        <v>41.020833000000003</v>
      </c>
      <c r="H81" s="116">
        <v>23.333333</v>
      </c>
      <c r="I81" s="116">
        <v>26.041665999999999</v>
      </c>
      <c r="J81" s="116">
        <v>24.166665999999999</v>
      </c>
      <c r="K81" s="55">
        <f t="shared" si="10"/>
        <v>28.640624500000001</v>
      </c>
      <c r="L81" s="76">
        <f t="shared" si="11"/>
        <v>-9.3493755000000007</v>
      </c>
    </row>
    <row r="82" spans="1:12" s="13" customFormat="1" ht="22" customHeight="1" x14ac:dyDescent="0.4">
      <c r="A82" s="124">
        <v>14</v>
      </c>
      <c r="B82" s="111">
        <v>1049010013</v>
      </c>
      <c r="C82" s="88" t="s">
        <v>88</v>
      </c>
      <c r="D82" s="90" t="s">
        <v>102</v>
      </c>
      <c r="E82" s="90" t="s">
        <v>20</v>
      </c>
      <c r="F82" s="46">
        <v>1</v>
      </c>
      <c r="G82" s="119">
        <v>43</v>
      </c>
      <c r="H82" s="116">
        <v>15</v>
      </c>
      <c r="I82" s="116">
        <v>26.75</v>
      </c>
      <c r="J82" s="116">
        <v>22.5</v>
      </c>
      <c r="K82" s="55">
        <f t="shared" si="10"/>
        <v>26.8125</v>
      </c>
      <c r="L82" s="76">
        <f t="shared" si="11"/>
        <v>-11.177500000000002</v>
      </c>
    </row>
    <row r="83" spans="1:12" s="13" customFormat="1" ht="22" customHeight="1" x14ac:dyDescent="0.4">
      <c r="A83" s="124">
        <v>15</v>
      </c>
      <c r="B83" s="111">
        <v>1049010016</v>
      </c>
      <c r="C83" s="88" t="s">
        <v>88</v>
      </c>
      <c r="D83" s="90" t="s">
        <v>103</v>
      </c>
      <c r="E83" s="90" t="s">
        <v>20</v>
      </c>
      <c r="F83" s="46">
        <v>8</v>
      </c>
      <c r="G83" s="119">
        <v>38.09375</v>
      </c>
      <c r="H83" s="116">
        <v>16.875</v>
      </c>
      <c r="I83" s="116">
        <v>25</v>
      </c>
      <c r="J83" s="116">
        <v>22.5</v>
      </c>
      <c r="K83" s="55">
        <f t="shared" si="10"/>
        <v>25.6171875</v>
      </c>
      <c r="L83" s="76">
        <f t="shared" si="11"/>
        <v>-12.372812500000002</v>
      </c>
    </row>
    <row r="84" spans="1:12" s="13" customFormat="1" ht="22" customHeight="1" x14ac:dyDescent="0.4">
      <c r="A84" s="124">
        <v>16</v>
      </c>
      <c r="B84" s="111">
        <v>1049010019</v>
      </c>
      <c r="C84" s="88" t="s">
        <v>88</v>
      </c>
      <c r="D84" s="90" t="s">
        <v>104</v>
      </c>
      <c r="E84" s="90" t="s">
        <v>20</v>
      </c>
      <c r="F84" s="46">
        <v>2</v>
      </c>
      <c r="G84" s="119">
        <v>21.625</v>
      </c>
      <c r="H84" s="116">
        <v>25</v>
      </c>
      <c r="I84" s="116">
        <v>26.125</v>
      </c>
      <c r="J84" s="116">
        <v>23.75</v>
      </c>
      <c r="K84" s="55">
        <f t="shared" si="10"/>
        <v>24.125</v>
      </c>
      <c r="L84" s="76">
        <f t="shared" si="11"/>
        <v>-13.865000000000002</v>
      </c>
    </row>
    <row r="85" spans="1:12" s="13" customFormat="1" ht="22" customHeight="1" x14ac:dyDescent="0.4">
      <c r="A85" s="168" t="s">
        <v>106</v>
      </c>
      <c r="B85" s="168"/>
      <c r="C85" s="168"/>
      <c r="D85" s="168"/>
      <c r="E85" s="169"/>
      <c r="F85" s="56">
        <f>SUM(F69:F84)</f>
        <v>141</v>
      </c>
      <c r="G85" s="120">
        <f>AVERAGE(G69:G84)</f>
        <v>44.814969875000003</v>
      </c>
      <c r="H85" s="120">
        <f>AVERAGE(H69:H84)</f>
        <v>28.540758999999998</v>
      </c>
      <c r="I85" s="120">
        <f>AVERAGE(I69:I84)</f>
        <v>33.0330569375</v>
      </c>
      <c r="J85" s="120">
        <f>AVERAGE(J69:J84)</f>
        <v>25.927201500000002</v>
      </c>
      <c r="K85" s="57">
        <f>AVERAGE(K69:K84)</f>
        <v>33.078996828125</v>
      </c>
      <c r="L85" s="76"/>
    </row>
    <row r="86" spans="1:12" s="13" customFormat="1" ht="22" customHeight="1" x14ac:dyDescent="0.4">
      <c r="A86" s="124">
        <v>1</v>
      </c>
      <c r="B86" s="111">
        <v>1049010242</v>
      </c>
      <c r="C86" s="88" t="s">
        <v>107</v>
      </c>
      <c r="D86" s="90" t="s">
        <v>108</v>
      </c>
      <c r="E86" s="90" t="s">
        <v>109</v>
      </c>
      <c r="F86" s="46">
        <v>4</v>
      </c>
      <c r="G86" s="114">
        <v>66.5625</v>
      </c>
      <c r="H86" s="115">
        <v>58.75</v>
      </c>
      <c r="I86" s="115">
        <v>58.6875</v>
      </c>
      <c r="J86" s="115">
        <v>46.875</v>
      </c>
      <c r="K86" s="50">
        <f t="shared" ref="K86:K96" si="12">AVERAGE(G86,H86,I86,J86)</f>
        <v>57.71875</v>
      </c>
      <c r="L86" s="76">
        <f>K86-K84</f>
        <v>33.59375</v>
      </c>
    </row>
    <row r="87" spans="1:12" s="13" customFormat="1" ht="22" customHeight="1" x14ac:dyDescent="0.4">
      <c r="A87" s="124">
        <v>2</v>
      </c>
      <c r="B87" s="111">
        <v>1049010234</v>
      </c>
      <c r="C87" s="88" t="s">
        <v>107</v>
      </c>
      <c r="D87" s="90" t="s">
        <v>110</v>
      </c>
      <c r="E87" s="90" t="s">
        <v>109</v>
      </c>
      <c r="F87" s="46">
        <v>11</v>
      </c>
      <c r="G87" s="114">
        <v>66.204544999999996</v>
      </c>
      <c r="H87" s="115">
        <v>52.272727000000003</v>
      </c>
      <c r="I87" s="115">
        <v>51.75</v>
      </c>
      <c r="J87" s="115">
        <v>40.909089999999999</v>
      </c>
      <c r="K87" s="50">
        <f t="shared" si="12"/>
        <v>52.784090499999998</v>
      </c>
      <c r="L87" s="75">
        <f>K87-K84</f>
        <v>28.659090499999998</v>
      </c>
    </row>
    <row r="88" spans="1:12" s="13" customFormat="1" ht="22" customHeight="1" x14ac:dyDescent="0.4">
      <c r="A88" s="124">
        <v>3</v>
      </c>
      <c r="B88" s="111">
        <v>1049010239</v>
      </c>
      <c r="C88" s="88" t="s">
        <v>107</v>
      </c>
      <c r="D88" s="90" t="s">
        <v>111</v>
      </c>
      <c r="E88" s="90" t="s">
        <v>109</v>
      </c>
      <c r="F88" s="46">
        <v>5</v>
      </c>
      <c r="G88" s="114">
        <v>55.35</v>
      </c>
      <c r="H88" s="115">
        <v>42</v>
      </c>
      <c r="I88" s="115">
        <v>42.3</v>
      </c>
      <c r="J88" s="115">
        <v>37.5</v>
      </c>
      <c r="K88" s="50">
        <f t="shared" si="12"/>
        <v>44.287499999999994</v>
      </c>
      <c r="L88" s="75">
        <f t="shared" ref="L88:L96" si="13">K88-37.99</f>
        <v>6.2974999999999923</v>
      </c>
    </row>
    <row r="89" spans="1:12" s="13" customFormat="1" ht="22" customHeight="1" x14ac:dyDescent="0.4">
      <c r="A89" s="124">
        <v>4</v>
      </c>
      <c r="B89" s="111">
        <v>1049010235</v>
      </c>
      <c r="C89" s="88" t="s">
        <v>107</v>
      </c>
      <c r="D89" s="90" t="s">
        <v>112</v>
      </c>
      <c r="E89" s="90" t="s">
        <v>109</v>
      </c>
      <c r="F89" s="46">
        <v>6</v>
      </c>
      <c r="G89" s="114">
        <v>56.958333000000003</v>
      </c>
      <c r="H89" s="115">
        <v>48.333333000000003</v>
      </c>
      <c r="I89" s="115">
        <v>41.416665999999999</v>
      </c>
      <c r="J89" s="116">
        <v>27.916665999999999</v>
      </c>
      <c r="K89" s="50">
        <f t="shared" si="12"/>
        <v>43.656249500000001</v>
      </c>
      <c r="L89" s="75">
        <f t="shared" si="13"/>
        <v>5.6662494999999993</v>
      </c>
    </row>
    <row r="90" spans="1:12" s="13" customFormat="1" ht="22" customHeight="1" x14ac:dyDescent="0.4">
      <c r="A90" s="124">
        <v>5</v>
      </c>
      <c r="B90" s="111">
        <v>1049010233</v>
      </c>
      <c r="C90" s="88" t="s">
        <v>107</v>
      </c>
      <c r="D90" s="90" t="s">
        <v>113</v>
      </c>
      <c r="E90" s="90" t="s">
        <v>109</v>
      </c>
      <c r="F90" s="46">
        <v>5</v>
      </c>
      <c r="G90" s="114">
        <v>59.25</v>
      </c>
      <c r="H90" s="115">
        <v>40</v>
      </c>
      <c r="I90" s="115">
        <v>39.1</v>
      </c>
      <c r="J90" s="117">
        <v>30</v>
      </c>
      <c r="K90" s="50">
        <f t="shared" si="12"/>
        <v>42.087499999999999</v>
      </c>
      <c r="L90" s="75">
        <f t="shared" si="13"/>
        <v>4.0974999999999966</v>
      </c>
    </row>
    <row r="91" spans="1:12" s="13" customFormat="1" ht="22" customHeight="1" x14ac:dyDescent="0.4">
      <c r="A91" s="124">
        <v>6</v>
      </c>
      <c r="B91" s="111">
        <v>1049010240</v>
      </c>
      <c r="C91" s="88" t="s">
        <v>107</v>
      </c>
      <c r="D91" s="90" t="s">
        <v>114</v>
      </c>
      <c r="E91" s="90" t="s">
        <v>109</v>
      </c>
      <c r="F91" s="46">
        <v>7</v>
      </c>
      <c r="G91" s="114">
        <v>52.857142000000003</v>
      </c>
      <c r="H91" s="115">
        <v>37.857142000000003</v>
      </c>
      <c r="I91" s="115">
        <v>36.428570999999998</v>
      </c>
      <c r="J91" s="115">
        <v>38.928570999999998</v>
      </c>
      <c r="K91" s="50">
        <f t="shared" si="12"/>
        <v>41.517856500000001</v>
      </c>
      <c r="L91" s="75">
        <f t="shared" si="13"/>
        <v>3.5278564999999986</v>
      </c>
    </row>
    <row r="92" spans="1:12" s="13" customFormat="1" ht="22" customHeight="1" x14ac:dyDescent="0.4">
      <c r="A92" s="124">
        <v>7</v>
      </c>
      <c r="B92" s="111">
        <v>1049010238</v>
      </c>
      <c r="C92" s="88" t="s">
        <v>107</v>
      </c>
      <c r="D92" s="90" t="s">
        <v>115</v>
      </c>
      <c r="E92" s="90" t="s">
        <v>109</v>
      </c>
      <c r="F92" s="46">
        <v>5</v>
      </c>
      <c r="G92" s="114">
        <v>56.25</v>
      </c>
      <c r="H92" s="117">
        <v>32</v>
      </c>
      <c r="I92" s="115">
        <v>42.5</v>
      </c>
      <c r="J92" s="117">
        <v>30.5</v>
      </c>
      <c r="K92" s="50">
        <f t="shared" si="12"/>
        <v>40.3125</v>
      </c>
      <c r="L92" s="75">
        <f t="shared" si="13"/>
        <v>2.322499999999998</v>
      </c>
    </row>
    <row r="93" spans="1:12" s="13" customFormat="1" ht="22" customHeight="1" x14ac:dyDescent="0.4">
      <c r="A93" s="124">
        <v>8</v>
      </c>
      <c r="B93" s="111">
        <v>1049010236</v>
      </c>
      <c r="C93" s="88" t="s">
        <v>107</v>
      </c>
      <c r="D93" s="90" t="s">
        <v>116</v>
      </c>
      <c r="E93" s="90" t="s">
        <v>109</v>
      </c>
      <c r="F93" s="46">
        <v>9</v>
      </c>
      <c r="G93" s="114">
        <v>55.333333000000003</v>
      </c>
      <c r="H93" s="116">
        <v>26.666665999999999</v>
      </c>
      <c r="I93" s="116">
        <v>30.861111000000001</v>
      </c>
      <c r="J93" s="116">
        <v>21.944444000000001</v>
      </c>
      <c r="K93" s="55">
        <f t="shared" si="12"/>
        <v>33.7013885</v>
      </c>
      <c r="L93" s="76">
        <f t="shared" si="13"/>
        <v>-4.2886115000000018</v>
      </c>
    </row>
    <row r="94" spans="1:12" s="13" customFormat="1" ht="22" customHeight="1" x14ac:dyDescent="0.4">
      <c r="A94" s="124">
        <v>9</v>
      </c>
      <c r="B94" s="111">
        <v>1049010237</v>
      </c>
      <c r="C94" s="88" t="s">
        <v>107</v>
      </c>
      <c r="D94" s="90" t="s">
        <v>117</v>
      </c>
      <c r="E94" s="90" t="s">
        <v>109</v>
      </c>
      <c r="F94" s="46">
        <v>9</v>
      </c>
      <c r="G94" s="119">
        <v>45.527777</v>
      </c>
      <c r="H94" s="116">
        <v>31.111111000000001</v>
      </c>
      <c r="I94" s="116">
        <v>29.805554999999998</v>
      </c>
      <c r="J94" s="116">
        <v>23.333333</v>
      </c>
      <c r="K94" s="55">
        <f t="shared" si="12"/>
        <v>32.444444000000004</v>
      </c>
      <c r="L94" s="76">
        <f t="shared" si="13"/>
        <v>-5.5455559999999977</v>
      </c>
    </row>
    <row r="95" spans="1:12" s="13" customFormat="1" ht="22" customHeight="1" x14ac:dyDescent="0.4">
      <c r="A95" s="124">
        <v>10</v>
      </c>
      <c r="B95" s="111">
        <v>1049010241</v>
      </c>
      <c r="C95" s="88" t="s">
        <v>107</v>
      </c>
      <c r="D95" s="90" t="s">
        <v>118</v>
      </c>
      <c r="E95" s="90" t="s">
        <v>109</v>
      </c>
      <c r="F95" s="46">
        <v>6</v>
      </c>
      <c r="G95" s="119">
        <v>41.625</v>
      </c>
      <c r="H95" s="116">
        <v>22.5</v>
      </c>
      <c r="I95" s="116">
        <v>31.583333</v>
      </c>
      <c r="J95" s="116">
        <v>27.083333</v>
      </c>
      <c r="K95" s="55">
        <f t="shared" si="12"/>
        <v>30.697916499999998</v>
      </c>
      <c r="L95" s="76">
        <f t="shared" si="13"/>
        <v>-7.2920835000000039</v>
      </c>
    </row>
    <row r="96" spans="1:12" s="13" customFormat="1" ht="22" customHeight="1" x14ac:dyDescent="0.4">
      <c r="A96" s="124">
        <v>11</v>
      </c>
      <c r="B96" s="111">
        <v>1049010243</v>
      </c>
      <c r="C96" s="88" t="s">
        <v>107</v>
      </c>
      <c r="D96" s="90" t="s">
        <v>119</v>
      </c>
      <c r="E96" s="90" t="s">
        <v>109</v>
      </c>
      <c r="F96" s="46">
        <v>1</v>
      </c>
      <c r="G96" s="119">
        <v>39.25</v>
      </c>
      <c r="H96" s="116">
        <v>10</v>
      </c>
      <c r="I96" s="115">
        <v>36</v>
      </c>
      <c r="J96" s="116">
        <v>20</v>
      </c>
      <c r="K96" s="55">
        <f t="shared" si="12"/>
        <v>26.3125</v>
      </c>
      <c r="L96" s="76">
        <f t="shared" si="13"/>
        <v>-11.677500000000002</v>
      </c>
    </row>
    <row r="97" spans="1:12" s="13" customFormat="1" ht="22" customHeight="1" x14ac:dyDescent="0.4">
      <c r="A97" s="168" t="s">
        <v>120</v>
      </c>
      <c r="B97" s="168"/>
      <c r="C97" s="168"/>
      <c r="D97" s="168"/>
      <c r="E97" s="169"/>
      <c r="F97" s="56">
        <f>SUM(F86:F96)</f>
        <v>68</v>
      </c>
      <c r="G97" s="120">
        <f>AVERAGE(G86:G96)</f>
        <v>54.106239090909092</v>
      </c>
      <c r="H97" s="120">
        <f>AVERAGE(H86:H96)</f>
        <v>36.499179909090913</v>
      </c>
      <c r="I97" s="120">
        <f>AVERAGE(I86:I96)</f>
        <v>40.039339636363628</v>
      </c>
      <c r="J97" s="120">
        <f>AVERAGE(J86:J96)</f>
        <v>31.362766999999995</v>
      </c>
      <c r="K97" s="57">
        <f>AVERAGE(K86:K96)</f>
        <v>40.501881409090906</v>
      </c>
      <c r="L97" s="76"/>
    </row>
    <row r="98" spans="1:12" s="13" customFormat="1" ht="22" customHeight="1" x14ac:dyDescent="0.4">
      <c r="A98" s="124">
        <v>1</v>
      </c>
      <c r="B98" s="111">
        <v>1049010175</v>
      </c>
      <c r="C98" s="88" t="s">
        <v>121</v>
      </c>
      <c r="D98" s="90" t="s">
        <v>122</v>
      </c>
      <c r="E98" s="90" t="s">
        <v>121</v>
      </c>
      <c r="F98" s="46">
        <v>16</v>
      </c>
      <c r="G98" s="114">
        <v>56.34375</v>
      </c>
      <c r="H98" s="115">
        <v>40.625</v>
      </c>
      <c r="I98" s="115">
        <v>42.875</v>
      </c>
      <c r="J98" s="117">
        <v>34.0625</v>
      </c>
      <c r="K98" s="50">
        <f t="shared" ref="K98:K111" si="14">AVERAGE(G98,H98,I98,J98)</f>
        <v>43.4765625</v>
      </c>
      <c r="L98" s="75">
        <f t="shared" ref="L98:L111" si="15">K98-37.99</f>
        <v>5.486562499999998</v>
      </c>
    </row>
    <row r="99" spans="1:12" s="13" customFormat="1" ht="22" customHeight="1" x14ac:dyDescent="0.4">
      <c r="A99" s="124">
        <v>2</v>
      </c>
      <c r="B99" s="111">
        <v>1049010178</v>
      </c>
      <c r="C99" s="88" t="s">
        <v>121</v>
      </c>
      <c r="D99" s="90" t="s">
        <v>123</v>
      </c>
      <c r="E99" s="90" t="s">
        <v>121</v>
      </c>
      <c r="F99" s="46">
        <v>14</v>
      </c>
      <c r="G99" s="114">
        <v>49.660713999999999</v>
      </c>
      <c r="H99" s="116">
        <v>30</v>
      </c>
      <c r="I99" s="115">
        <v>40.339284999999997</v>
      </c>
      <c r="J99" s="115">
        <v>38.035713999999999</v>
      </c>
      <c r="K99" s="50">
        <f t="shared" si="14"/>
        <v>39.508928249999997</v>
      </c>
      <c r="L99" s="75">
        <f t="shared" si="15"/>
        <v>1.5189282499999948</v>
      </c>
    </row>
    <row r="100" spans="1:12" s="13" customFormat="1" ht="22" customHeight="1" x14ac:dyDescent="0.4">
      <c r="A100" s="124">
        <v>3</v>
      </c>
      <c r="B100" s="111">
        <v>1049010177</v>
      </c>
      <c r="C100" s="88" t="s">
        <v>121</v>
      </c>
      <c r="D100" s="90" t="s">
        <v>124</v>
      </c>
      <c r="E100" s="90" t="s">
        <v>121</v>
      </c>
      <c r="F100" s="46">
        <v>7</v>
      </c>
      <c r="G100" s="119">
        <v>44.678570999999998</v>
      </c>
      <c r="H100" s="115">
        <v>42.142856999999999</v>
      </c>
      <c r="I100" s="115">
        <v>42.5</v>
      </c>
      <c r="J100" s="116">
        <v>26.071428000000001</v>
      </c>
      <c r="K100" s="50">
        <f t="shared" si="14"/>
        <v>38.848213999999999</v>
      </c>
      <c r="L100" s="75">
        <f t="shared" si="15"/>
        <v>0.8582139999999967</v>
      </c>
    </row>
    <row r="101" spans="1:12" s="13" customFormat="1" ht="22" customHeight="1" x14ac:dyDescent="0.4">
      <c r="A101" s="124">
        <v>4</v>
      </c>
      <c r="B101" s="111">
        <v>1049010163</v>
      </c>
      <c r="C101" s="88" t="s">
        <v>121</v>
      </c>
      <c r="D101" s="90" t="s">
        <v>125</v>
      </c>
      <c r="E101" s="90" t="s">
        <v>121</v>
      </c>
      <c r="F101" s="46">
        <v>18</v>
      </c>
      <c r="G101" s="119">
        <v>45.944443999999997</v>
      </c>
      <c r="H101" s="116">
        <v>28.888888000000001</v>
      </c>
      <c r="I101" s="117">
        <v>35.388888000000001</v>
      </c>
      <c r="J101" s="116">
        <v>28.055554999999998</v>
      </c>
      <c r="K101" s="55">
        <f t="shared" si="14"/>
        <v>34.569443749999998</v>
      </c>
      <c r="L101" s="76">
        <f t="shared" si="15"/>
        <v>-3.4205562500000042</v>
      </c>
    </row>
    <row r="102" spans="1:12" s="13" customFormat="1" ht="22" customHeight="1" x14ac:dyDescent="0.4">
      <c r="A102" s="124">
        <v>5</v>
      </c>
      <c r="B102" s="111">
        <v>1049010171</v>
      </c>
      <c r="C102" s="88" t="s">
        <v>121</v>
      </c>
      <c r="D102" s="90" t="s">
        <v>126</v>
      </c>
      <c r="E102" s="90" t="s">
        <v>121</v>
      </c>
      <c r="F102" s="46">
        <v>5</v>
      </c>
      <c r="G102" s="114">
        <v>49.85</v>
      </c>
      <c r="H102" s="116">
        <v>30</v>
      </c>
      <c r="I102" s="116">
        <v>28.8</v>
      </c>
      <c r="J102" s="117">
        <v>29.5</v>
      </c>
      <c r="K102" s="55">
        <f t="shared" si="14"/>
        <v>34.537499999999994</v>
      </c>
      <c r="L102" s="76">
        <f t="shared" si="15"/>
        <v>-3.4525000000000077</v>
      </c>
    </row>
    <row r="103" spans="1:12" s="13" customFormat="1" ht="22" customHeight="1" x14ac:dyDescent="0.4">
      <c r="A103" s="124">
        <v>6</v>
      </c>
      <c r="B103" s="111">
        <v>1049010158</v>
      </c>
      <c r="C103" s="88" t="s">
        <v>121</v>
      </c>
      <c r="D103" s="90" t="s">
        <v>127</v>
      </c>
      <c r="E103" s="90" t="s">
        <v>121</v>
      </c>
      <c r="F103" s="46">
        <v>24</v>
      </c>
      <c r="G103" s="119">
        <v>44.510415999999999</v>
      </c>
      <c r="H103" s="116">
        <v>25.625</v>
      </c>
      <c r="I103" s="116">
        <v>32.78125</v>
      </c>
      <c r="J103" s="116">
        <v>28.4375</v>
      </c>
      <c r="K103" s="55">
        <f t="shared" si="14"/>
        <v>32.838541499999998</v>
      </c>
      <c r="L103" s="76">
        <f t="shared" si="15"/>
        <v>-5.1514585000000039</v>
      </c>
    </row>
    <row r="104" spans="1:12" s="13" customFormat="1" ht="22" customHeight="1" x14ac:dyDescent="0.4">
      <c r="A104" s="124">
        <v>7</v>
      </c>
      <c r="B104" s="111">
        <v>1049010159</v>
      </c>
      <c r="C104" s="88" t="s">
        <v>121</v>
      </c>
      <c r="D104" s="90" t="s">
        <v>128</v>
      </c>
      <c r="E104" s="90" t="s">
        <v>121</v>
      </c>
      <c r="F104" s="46">
        <v>22</v>
      </c>
      <c r="G104" s="119">
        <v>43.340909000000003</v>
      </c>
      <c r="H104" s="116">
        <v>25.909089999999999</v>
      </c>
      <c r="I104" s="116">
        <v>31.579545</v>
      </c>
      <c r="J104" s="116">
        <v>25.795453999999999</v>
      </c>
      <c r="K104" s="55">
        <f t="shared" si="14"/>
        <v>31.656249500000001</v>
      </c>
      <c r="L104" s="76">
        <f t="shared" si="15"/>
        <v>-6.3337505000000007</v>
      </c>
    </row>
    <row r="105" spans="1:12" s="13" customFormat="1" ht="22" customHeight="1" x14ac:dyDescent="0.4">
      <c r="A105" s="124">
        <v>8</v>
      </c>
      <c r="B105" s="111">
        <v>1049010164</v>
      </c>
      <c r="C105" s="88" t="s">
        <v>121</v>
      </c>
      <c r="D105" s="90" t="s">
        <v>129</v>
      </c>
      <c r="E105" s="90" t="s">
        <v>121</v>
      </c>
      <c r="F105" s="46">
        <v>24</v>
      </c>
      <c r="G105" s="119">
        <v>40.489583000000003</v>
      </c>
      <c r="H105" s="116">
        <v>31.041665999999999</v>
      </c>
      <c r="I105" s="116">
        <v>28.3125</v>
      </c>
      <c r="J105" s="116">
        <v>25.416665999999999</v>
      </c>
      <c r="K105" s="55">
        <f t="shared" si="14"/>
        <v>31.315103749999999</v>
      </c>
      <c r="L105" s="76">
        <f t="shared" si="15"/>
        <v>-6.6748962500000033</v>
      </c>
    </row>
    <row r="106" spans="1:12" s="13" customFormat="1" ht="22" customHeight="1" x14ac:dyDescent="0.4">
      <c r="A106" s="124">
        <v>9</v>
      </c>
      <c r="B106" s="111">
        <v>1049010160</v>
      </c>
      <c r="C106" s="88" t="s">
        <v>121</v>
      </c>
      <c r="D106" s="90" t="s">
        <v>130</v>
      </c>
      <c r="E106" s="90" t="s">
        <v>121</v>
      </c>
      <c r="F106" s="46">
        <v>4</v>
      </c>
      <c r="G106" s="119">
        <v>39.6875</v>
      </c>
      <c r="H106" s="116">
        <v>26.25</v>
      </c>
      <c r="I106" s="116">
        <v>24.9375</v>
      </c>
      <c r="J106" s="117">
        <v>33.75</v>
      </c>
      <c r="K106" s="55">
        <f t="shared" si="14"/>
        <v>31.15625</v>
      </c>
      <c r="L106" s="76">
        <f t="shared" si="15"/>
        <v>-6.833750000000002</v>
      </c>
    </row>
    <row r="107" spans="1:12" s="13" customFormat="1" ht="22" customHeight="1" x14ac:dyDescent="0.4">
      <c r="A107" s="124">
        <v>10</v>
      </c>
      <c r="B107" s="111">
        <v>1049010174</v>
      </c>
      <c r="C107" s="88" t="s">
        <v>121</v>
      </c>
      <c r="D107" s="90" t="s">
        <v>131</v>
      </c>
      <c r="E107" s="90" t="s">
        <v>121</v>
      </c>
      <c r="F107" s="46">
        <v>31</v>
      </c>
      <c r="G107" s="119">
        <v>42.266128999999999</v>
      </c>
      <c r="H107" s="116">
        <v>26.774193</v>
      </c>
      <c r="I107" s="116">
        <v>25.362902999999999</v>
      </c>
      <c r="J107" s="116">
        <v>28.145161000000002</v>
      </c>
      <c r="K107" s="55">
        <f t="shared" si="14"/>
        <v>30.637096500000002</v>
      </c>
      <c r="L107" s="76">
        <f t="shared" si="15"/>
        <v>-7.3529035</v>
      </c>
    </row>
    <row r="108" spans="1:12" s="13" customFormat="1" ht="22" customHeight="1" x14ac:dyDescent="0.4">
      <c r="A108" s="124">
        <v>11</v>
      </c>
      <c r="B108" s="111">
        <v>1049010162</v>
      </c>
      <c r="C108" s="88" t="s">
        <v>121</v>
      </c>
      <c r="D108" s="90" t="s">
        <v>132</v>
      </c>
      <c r="E108" s="90" t="s">
        <v>121</v>
      </c>
      <c r="F108" s="46">
        <v>25</v>
      </c>
      <c r="G108" s="119">
        <v>43.96</v>
      </c>
      <c r="H108" s="116">
        <v>26.8</v>
      </c>
      <c r="I108" s="116">
        <v>28.76</v>
      </c>
      <c r="J108" s="116">
        <v>22.7</v>
      </c>
      <c r="K108" s="55">
        <f t="shared" si="14"/>
        <v>30.555000000000003</v>
      </c>
      <c r="L108" s="76">
        <f t="shared" si="15"/>
        <v>-7.4349999999999987</v>
      </c>
    </row>
    <row r="109" spans="1:12" s="13" customFormat="1" ht="22" customHeight="1" x14ac:dyDescent="0.4">
      <c r="A109" s="124">
        <v>12</v>
      </c>
      <c r="B109" s="111">
        <v>1049010161</v>
      </c>
      <c r="C109" s="88" t="s">
        <v>121</v>
      </c>
      <c r="D109" s="90" t="s">
        <v>133</v>
      </c>
      <c r="E109" s="90" t="s">
        <v>121</v>
      </c>
      <c r="F109" s="46">
        <v>19</v>
      </c>
      <c r="G109" s="119">
        <v>39.052630999999998</v>
      </c>
      <c r="H109" s="116">
        <v>26.052631000000002</v>
      </c>
      <c r="I109" s="116">
        <v>28.671052</v>
      </c>
      <c r="J109" s="116">
        <v>26.578946999999999</v>
      </c>
      <c r="K109" s="55">
        <f t="shared" si="14"/>
        <v>30.08881525</v>
      </c>
      <c r="L109" s="76">
        <f t="shared" si="15"/>
        <v>-7.9011847500000023</v>
      </c>
    </row>
    <row r="110" spans="1:12" s="13" customFormat="1" ht="22" customHeight="1" x14ac:dyDescent="0.4">
      <c r="A110" s="124">
        <v>13</v>
      </c>
      <c r="B110" s="111">
        <v>1049010173</v>
      </c>
      <c r="C110" s="88" t="s">
        <v>121</v>
      </c>
      <c r="D110" s="90" t="s">
        <v>134</v>
      </c>
      <c r="E110" s="90" t="s">
        <v>121</v>
      </c>
      <c r="F110" s="46">
        <v>13</v>
      </c>
      <c r="G110" s="119">
        <v>39.942307</v>
      </c>
      <c r="H110" s="116">
        <v>25</v>
      </c>
      <c r="I110" s="116">
        <v>31.01923</v>
      </c>
      <c r="J110" s="116">
        <v>21.923075999999998</v>
      </c>
      <c r="K110" s="55">
        <f t="shared" si="14"/>
        <v>29.471153249999997</v>
      </c>
      <c r="L110" s="76">
        <f t="shared" si="15"/>
        <v>-8.5188467500000051</v>
      </c>
    </row>
    <row r="111" spans="1:12" s="13" customFormat="1" ht="22" customHeight="1" x14ac:dyDescent="0.4">
      <c r="A111" s="124">
        <v>14</v>
      </c>
      <c r="B111" s="111">
        <v>1049010176</v>
      </c>
      <c r="C111" s="88" t="s">
        <v>121</v>
      </c>
      <c r="D111" s="90" t="s">
        <v>135</v>
      </c>
      <c r="E111" s="90" t="s">
        <v>121</v>
      </c>
      <c r="F111" s="46">
        <v>8</v>
      </c>
      <c r="G111" s="119">
        <v>25.891249999999999</v>
      </c>
      <c r="H111" s="116">
        <v>22.5</v>
      </c>
      <c r="I111" s="116">
        <v>25.71875</v>
      </c>
      <c r="J111" s="116">
        <v>25.9375</v>
      </c>
      <c r="K111" s="55">
        <f t="shared" si="14"/>
        <v>25.011875</v>
      </c>
      <c r="L111" s="76">
        <f t="shared" si="15"/>
        <v>-12.978125000000002</v>
      </c>
    </row>
    <row r="112" spans="1:12" s="13" customFormat="1" ht="22" customHeight="1" x14ac:dyDescent="0.4">
      <c r="A112" s="168" t="s">
        <v>137</v>
      </c>
      <c r="B112" s="168"/>
      <c r="C112" s="168"/>
      <c r="D112" s="168"/>
      <c r="E112" s="169"/>
      <c r="F112" s="56">
        <f>SUM(F98:F111)</f>
        <v>230</v>
      </c>
      <c r="G112" s="120">
        <f>AVERAGE(G98:G111)</f>
        <v>43.258443142857139</v>
      </c>
      <c r="H112" s="120">
        <f>AVERAGE(H98:H111)</f>
        <v>29.114951785714286</v>
      </c>
      <c r="I112" s="120">
        <f>AVERAGE(I98:I111)</f>
        <v>31.93185021428571</v>
      </c>
      <c r="J112" s="120">
        <f>AVERAGE(J98:J111)</f>
        <v>28.172107214285717</v>
      </c>
      <c r="K112" s="57">
        <f>AVERAGE(K98:K111)</f>
        <v>33.119338089285705</v>
      </c>
      <c r="L112" s="76"/>
    </row>
    <row r="113" spans="1:12" s="13" customFormat="1" ht="22" customHeight="1" x14ac:dyDescent="0.4">
      <c r="A113" s="124">
        <v>1</v>
      </c>
      <c r="B113" s="111">
        <v>1049010157</v>
      </c>
      <c r="C113" s="88" t="s">
        <v>138</v>
      </c>
      <c r="D113" s="90" t="s">
        <v>139</v>
      </c>
      <c r="E113" s="90" t="s">
        <v>121</v>
      </c>
      <c r="F113" s="46">
        <v>9</v>
      </c>
      <c r="G113" s="114">
        <v>53.944443999999997</v>
      </c>
      <c r="H113" s="115">
        <v>42.777777</v>
      </c>
      <c r="I113" s="116">
        <v>29.944444000000001</v>
      </c>
      <c r="J113" s="115">
        <v>46.111111000000001</v>
      </c>
      <c r="K113" s="50">
        <f t="shared" ref="K113:K126" si="16">AVERAGE(G113,H113,I113,J113)</f>
        <v>43.194443999999997</v>
      </c>
      <c r="L113" s="75">
        <f t="shared" ref="L113:L126" si="17">K113-37.99</f>
        <v>5.2044439999999952</v>
      </c>
    </row>
    <row r="114" spans="1:12" s="13" customFormat="1" ht="22" customHeight="1" x14ac:dyDescent="0.4">
      <c r="A114" s="124">
        <v>2</v>
      </c>
      <c r="B114" s="111">
        <v>1049010153</v>
      </c>
      <c r="C114" s="88" t="s">
        <v>138</v>
      </c>
      <c r="D114" s="90" t="s">
        <v>140</v>
      </c>
      <c r="E114" s="90" t="s">
        <v>121</v>
      </c>
      <c r="F114" s="46">
        <v>17</v>
      </c>
      <c r="G114" s="118">
        <v>48.279411000000003</v>
      </c>
      <c r="H114" s="115">
        <v>33.529411000000003</v>
      </c>
      <c r="I114" s="116">
        <v>33.602941000000001</v>
      </c>
      <c r="J114" s="116">
        <v>26.176469999999998</v>
      </c>
      <c r="K114" s="55">
        <f t="shared" si="16"/>
        <v>35.397058250000001</v>
      </c>
      <c r="L114" s="76">
        <f t="shared" si="17"/>
        <v>-2.5929417500000014</v>
      </c>
    </row>
    <row r="115" spans="1:12" s="13" customFormat="1" ht="22" customHeight="1" x14ac:dyDescent="0.4">
      <c r="A115" s="124">
        <v>3</v>
      </c>
      <c r="B115" s="111">
        <v>1049010156</v>
      </c>
      <c r="C115" s="88" t="s">
        <v>138</v>
      </c>
      <c r="D115" s="90" t="s">
        <v>141</v>
      </c>
      <c r="E115" s="90" t="s">
        <v>121</v>
      </c>
      <c r="F115" s="46">
        <v>18</v>
      </c>
      <c r="G115" s="114">
        <v>51.75</v>
      </c>
      <c r="H115" s="116">
        <v>31.111111000000001</v>
      </c>
      <c r="I115" s="116">
        <v>31.236111000000001</v>
      </c>
      <c r="J115" s="116">
        <v>26.111111000000001</v>
      </c>
      <c r="K115" s="55">
        <f t="shared" si="16"/>
        <v>35.052083249999995</v>
      </c>
      <c r="L115" s="76">
        <f t="shared" si="17"/>
        <v>-2.9379167500000065</v>
      </c>
    </row>
    <row r="116" spans="1:12" s="13" customFormat="1" ht="22" customHeight="1" x14ac:dyDescent="0.4">
      <c r="A116" s="124">
        <v>4</v>
      </c>
      <c r="B116" s="111">
        <v>1049010154</v>
      </c>
      <c r="C116" s="88" t="s">
        <v>138</v>
      </c>
      <c r="D116" s="90" t="s">
        <v>142</v>
      </c>
      <c r="E116" s="90" t="s">
        <v>121</v>
      </c>
      <c r="F116" s="46">
        <v>2</v>
      </c>
      <c r="G116" s="119">
        <v>44.5</v>
      </c>
      <c r="H116" s="115">
        <v>35</v>
      </c>
      <c r="I116" s="116">
        <v>25.625</v>
      </c>
      <c r="J116" s="116">
        <v>25</v>
      </c>
      <c r="K116" s="55">
        <f t="shared" si="16"/>
        <v>32.53125</v>
      </c>
      <c r="L116" s="76">
        <f t="shared" si="17"/>
        <v>-5.458750000000002</v>
      </c>
    </row>
    <row r="117" spans="1:12" s="13" customFormat="1" ht="22" customHeight="1" x14ac:dyDescent="0.4">
      <c r="A117" s="124">
        <v>5</v>
      </c>
      <c r="B117" s="111">
        <v>1049010192</v>
      </c>
      <c r="C117" s="88" t="s">
        <v>138</v>
      </c>
      <c r="D117" s="90" t="s">
        <v>143</v>
      </c>
      <c r="E117" s="90" t="s">
        <v>38</v>
      </c>
      <c r="F117" s="46">
        <v>25</v>
      </c>
      <c r="G117" s="119">
        <v>42.91</v>
      </c>
      <c r="H117" s="116">
        <v>23.8</v>
      </c>
      <c r="I117" s="116">
        <v>33</v>
      </c>
      <c r="J117" s="117">
        <v>29.6</v>
      </c>
      <c r="K117" s="55">
        <f t="shared" si="16"/>
        <v>32.327500000000001</v>
      </c>
      <c r="L117" s="76">
        <f t="shared" si="17"/>
        <v>-5.6625000000000014</v>
      </c>
    </row>
    <row r="118" spans="1:12" s="13" customFormat="1" ht="22" customHeight="1" x14ac:dyDescent="0.4">
      <c r="A118" s="124">
        <v>6</v>
      </c>
      <c r="B118" s="111">
        <v>1049010150</v>
      </c>
      <c r="C118" s="88" t="s">
        <v>138</v>
      </c>
      <c r="D118" s="90" t="s">
        <v>144</v>
      </c>
      <c r="E118" s="90" t="s">
        <v>121</v>
      </c>
      <c r="F118" s="46">
        <v>8</v>
      </c>
      <c r="G118" s="114">
        <v>49.59375</v>
      </c>
      <c r="H118" s="116">
        <v>23.75</v>
      </c>
      <c r="I118" s="116">
        <v>25.40625</v>
      </c>
      <c r="J118" s="117">
        <v>30</v>
      </c>
      <c r="K118" s="55">
        <f t="shared" si="16"/>
        <v>32.1875</v>
      </c>
      <c r="L118" s="76">
        <f t="shared" si="17"/>
        <v>-5.802500000000002</v>
      </c>
    </row>
    <row r="119" spans="1:12" s="13" customFormat="1" ht="22" customHeight="1" x14ac:dyDescent="0.4">
      <c r="A119" s="124">
        <v>7</v>
      </c>
      <c r="B119" s="111">
        <v>1049010152</v>
      </c>
      <c r="C119" s="88" t="s">
        <v>138</v>
      </c>
      <c r="D119" s="90" t="s">
        <v>145</v>
      </c>
      <c r="E119" s="90" t="s">
        <v>121</v>
      </c>
      <c r="F119" s="46">
        <v>7</v>
      </c>
      <c r="G119" s="119">
        <v>46.785713999999999</v>
      </c>
      <c r="H119" s="116">
        <v>27.857142</v>
      </c>
      <c r="I119" s="116">
        <v>27.928571000000002</v>
      </c>
      <c r="J119" s="116">
        <v>22.5</v>
      </c>
      <c r="K119" s="55">
        <f t="shared" si="16"/>
        <v>31.26785675</v>
      </c>
      <c r="L119" s="76">
        <f t="shared" si="17"/>
        <v>-6.722143250000002</v>
      </c>
    </row>
    <row r="120" spans="1:12" s="13" customFormat="1" ht="22" customHeight="1" x14ac:dyDescent="0.4">
      <c r="A120" s="124">
        <v>8</v>
      </c>
      <c r="B120" s="111">
        <v>1049010151</v>
      </c>
      <c r="C120" s="88" t="s">
        <v>138</v>
      </c>
      <c r="D120" s="90" t="s">
        <v>146</v>
      </c>
      <c r="E120" s="90" t="s">
        <v>121</v>
      </c>
      <c r="F120" s="46">
        <v>16</v>
      </c>
      <c r="G120" s="119">
        <v>39.609375</v>
      </c>
      <c r="H120" s="116">
        <v>21.875</v>
      </c>
      <c r="I120" s="116">
        <v>28.875</v>
      </c>
      <c r="J120" s="116">
        <v>22.96875</v>
      </c>
      <c r="K120" s="55">
        <f t="shared" si="16"/>
        <v>28.33203125</v>
      </c>
      <c r="L120" s="76">
        <f t="shared" si="17"/>
        <v>-9.657968750000002</v>
      </c>
    </row>
    <row r="121" spans="1:12" s="13" customFormat="1" ht="22" customHeight="1" x14ac:dyDescent="0.4">
      <c r="A121" s="124">
        <v>9</v>
      </c>
      <c r="B121" s="111">
        <v>1049010167</v>
      </c>
      <c r="C121" s="88" t="s">
        <v>147</v>
      </c>
      <c r="D121" s="90" t="s">
        <v>148</v>
      </c>
      <c r="E121" s="90" t="s">
        <v>121</v>
      </c>
      <c r="F121" s="46">
        <v>12</v>
      </c>
      <c r="G121" s="114">
        <v>50.020833000000003</v>
      </c>
      <c r="H121" s="116">
        <v>30.833333</v>
      </c>
      <c r="I121" s="117">
        <v>35.645833000000003</v>
      </c>
      <c r="J121" s="116">
        <v>28.958333</v>
      </c>
      <c r="K121" s="55">
        <f t="shared" si="16"/>
        <v>36.364583000000003</v>
      </c>
      <c r="L121" s="76">
        <f t="shared" si="17"/>
        <v>-1.6254169999999988</v>
      </c>
    </row>
    <row r="122" spans="1:12" s="13" customFormat="1" ht="22" customHeight="1" x14ac:dyDescent="0.4">
      <c r="A122" s="124">
        <v>10</v>
      </c>
      <c r="B122" s="111">
        <v>49011401</v>
      </c>
      <c r="C122" s="88" t="s">
        <v>147</v>
      </c>
      <c r="D122" s="90" t="s">
        <v>149</v>
      </c>
      <c r="E122" s="90" t="s">
        <v>121</v>
      </c>
      <c r="F122" s="46">
        <v>9</v>
      </c>
      <c r="G122" s="119">
        <v>42.861111000000001</v>
      </c>
      <c r="H122" s="115">
        <v>33.888888000000001</v>
      </c>
      <c r="I122" s="117">
        <v>34.638888000000001</v>
      </c>
      <c r="J122" s="116">
        <v>25</v>
      </c>
      <c r="K122" s="55">
        <f t="shared" si="16"/>
        <v>34.097221750000003</v>
      </c>
      <c r="L122" s="76">
        <f t="shared" si="17"/>
        <v>-3.8927782499999992</v>
      </c>
    </row>
    <row r="123" spans="1:12" s="13" customFormat="1" ht="22" customHeight="1" x14ac:dyDescent="0.4">
      <c r="A123" s="124">
        <v>11</v>
      </c>
      <c r="B123" s="111">
        <v>1049010168</v>
      </c>
      <c r="C123" s="88" t="s">
        <v>147</v>
      </c>
      <c r="D123" s="90" t="s">
        <v>150</v>
      </c>
      <c r="E123" s="90" t="s">
        <v>121</v>
      </c>
      <c r="F123" s="46">
        <v>11</v>
      </c>
      <c r="G123" s="119">
        <v>44.772727000000003</v>
      </c>
      <c r="H123" s="116">
        <v>27.272727</v>
      </c>
      <c r="I123" s="116">
        <v>33.477271999999999</v>
      </c>
      <c r="J123" s="117">
        <v>29.545453999999999</v>
      </c>
      <c r="K123" s="55">
        <f t="shared" si="16"/>
        <v>33.767045000000003</v>
      </c>
      <c r="L123" s="76">
        <f t="shared" si="17"/>
        <v>-4.2229549999999989</v>
      </c>
    </row>
    <row r="124" spans="1:12" s="13" customFormat="1" ht="22" customHeight="1" x14ac:dyDescent="0.4">
      <c r="A124" s="124">
        <v>12</v>
      </c>
      <c r="B124" s="111">
        <v>1049010165</v>
      </c>
      <c r="C124" s="88" t="s">
        <v>147</v>
      </c>
      <c r="D124" s="90" t="s">
        <v>151</v>
      </c>
      <c r="E124" s="90" t="s">
        <v>121</v>
      </c>
      <c r="F124" s="46">
        <v>2</v>
      </c>
      <c r="G124" s="119">
        <v>44.875</v>
      </c>
      <c r="H124" s="116">
        <v>22.5</v>
      </c>
      <c r="I124" s="116">
        <v>37.25</v>
      </c>
      <c r="J124" s="116">
        <v>28.75</v>
      </c>
      <c r="K124" s="55">
        <f t="shared" si="16"/>
        <v>33.34375</v>
      </c>
      <c r="L124" s="76">
        <f t="shared" si="17"/>
        <v>-4.646250000000002</v>
      </c>
    </row>
    <row r="125" spans="1:12" s="13" customFormat="1" ht="22" customHeight="1" x14ac:dyDescent="0.4">
      <c r="A125" s="124">
        <v>13</v>
      </c>
      <c r="B125" s="111">
        <v>1049010169</v>
      </c>
      <c r="C125" s="88" t="s">
        <v>147</v>
      </c>
      <c r="D125" s="90" t="s">
        <v>152</v>
      </c>
      <c r="E125" s="90" t="s">
        <v>121</v>
      </c>
      <c r="F125" s="46">
        <v>11</v>
      </c>
      <c r="G125" s="119">
        <v>39.977271999999999</v>
      </c>
      <c r="H125" s="117">
        <v>31.818180999999999</v>
      </c>
      <c r="I125" s="116">
        <v>33.772727000000003</v>
      </c>
      <c r="J125" s="116">
        <v>24.090909</v>
      </c>
      <c r="K125" s="55">
        <f t="shared" si="16"/>
        <v>32.414772249999999</v>
      </c>
      <c r="L125" s="76">
        <f t="shared" si="17"/>
        <v>-5.5752277500000034</v>
      </c>
    </row>
    <row r="126" spans="1:12" s="13" customFormat="1" ht="22" customHeight="1" x14ac:dyDescent="0.4">
      <c r="A126" s="124">
        <v>14</v>
      </c>
      <c r="B126" s="111">
        <v>1049010170</v>
      </c>
      <c r="C126" s="88" t="s">
        <v>147</v>
      </c>
      <c r="D126" s="90" t="s">
        <v>153</v>
      </c>
      <c r="E126" s="90" t="s">
        <v>121</v>
      </c>
      <c r="F126" s="46">
        <v>12</v>
      </c>
      <c r="G126" s="119">
        <v>43</v>
      </c>
      <c r="H126" s="116">
        <v>19.583333</v>
      </c>
      <c r="I126" s="116">
        <v>25.875</v>
      </c>
      <c r="J126" s="116">
        <v>25.208333</v>
      </c>
      <c r="K126" s="55">
        <f t="shared" si="16"/>
        <v>28.416666499999998</v>
      </c>
      <c r="L126" s="76">
        <f t="shared" si="17"/>
        <v>-9.5733335000000039</v>
      </c>
    </row>
    <row r="127" spans="1:12" s="13" customFormat="1" ht="22" customHeight="1" x14ac:dyDescent="0.4">
      <c r="A127" s="168" t="s">
        <v>154</v>
      </c>
      <c r="B127" s="168"/>
      <c r="C127" s="168"/>
      <c r="D127" s="168"/>
      <c r="E127" s="169"/>
      <c r="F127" s="56">
        <f>SUM(F113:F126)</f>
        <v>159</v>
      </c>
      <c r="G127" s="120">
        <f>AVERAGE(G113:G126)</f>
        <v>45.91997407142857</v>
      </c>
      <c r="H127" s="120">
        <f>AVERAGE(H113:H126)</f>
        <v>28.971207357142852</v>
      </c>
      <c r="I127" s="120">
        <f>AVERAGE(I113:I126)</f>
        <v>31.162716928571431</v>
      </c>
      <c r="J127" s="120">
        <f>AVERAGE(J113:J126)</f>
        <v>27.85860507142857</v>
      </c>
      <c r="K127" s="57">
        <f>AVERAGE(K113:K126)</f>
        <v>33.478125857142849</v>
      </c>
      <c r="L127" s="76"/>
    </row>
    <row r="128" spans="1:12" s="13" customFormat="1" ht="22" customHeight="1" x14ac:dyDescent="0.4">
      <c r="A128" s="124">
        <v>1</v>
      </c>
      <c r="B128" s="111">
        <v>1049010120</v>
      </c>
      <c r="C128" s="88" t="s">
        <v>155</v>
      </c>
      <c r="D128" s="90" t="s">
        <v>156</v>
      </c>
      <c r="E128" s="90" t="s">
        <v>155</v>
      </c>
      <c r="F128" s="46">
        <v>4</v>
      </c>
      <c r="G128" s="114">
        <v>64.875</v>
      </c>
      <c r="H128" s="115">
        <v>50</v>
      </c>
      <c r="I128" s="115">
        <v>41.25</v>
      </c>
      <c r="J128" s="115">
        <v>40.625</v>
      </c>
      <c r="K128" s="50">
        <f t="shared" ref="K128:K137" si="18">AVERAGE(G128,H128,I128,J128)</f>
        <v>49.1875</v>
      </c>
      <c r="L128" s="75">
        <f t="shared" ref="L128:L137" si="19">K128-37.99</f>
        <v>11.197499999999998</v>
      </c>
    </row>
    <row r="129" spans="1:12" s="13" customFormat="1" ht="22" customHeight="1" x14ac:dyDescent="0.4">
      <c r="A129" s="124">
        <v>2</v>
      </c>
      <c r="B129" s="111">
        <v>1049010116</v>
      </c>
      <c r="C129" s="88" t="s">
        <v>155</v>
      </c>
      <c r="D129" s="90" t="s">
        <v>157</v>
      </c>
      <c r="E129" s="90" t="s">
        <v>155</v>
      </c>
      <c r="F129" s="46">
        <v>11</v>
      </c>
      <c r="G129" s="114">
        <v>58.318181000000003</v>
      </c>
      <c r="H129" s="115">
        <v>41.818181000000003</v>
      </c>
      <c r="I129" s="116">
        <v>32.227271999999999</v>
      </c>
      <c r="J129" s="117">
        <v>32.954545000000003</v>
      </c>
      <c r="K129" s="50">
        <f t="shared" si="18"/>
        <v>41.329544749999997</v>
      </c>
      <c r="L129" s="75">
        <f t="shared" si="19"/>
        <v>3.3395447499999946</v>
      </c>
    </row>
    <row r="130" spans="1:12" s="13" customFormat="1" ht="22" customHeight="1" x14ac:dyDescent="0.4">
      <c r="A130" s="124">
        <v>3</v>
      </c>
      <c r="B130" s="111">
        <v>1049010114</v>
      </c>
      <c r="C130" s="88" t="s">
        <v>155</v>
      </c>
      <c r="D130" s="90" t="s">
        <v>158</v>
      </c>
      <c r="E130" s="90" t="s">
        <v>155</v>
      </c>
      <c r="F130" s="46">
        <v>35</v>
      </c>
      <c r="G130" s="114">
        <v>56.507142000000002</v>
      </c>
      <c r="H130" s="115">
        <v>33.857142000000003</v>
      </c>
      <c r="I130" s="115">
        <v>40.385714</v>
      </c>
      <c r="J130" s="117">
        <v>33.928570999999998</v>
      </c>
      <c r="K130" s="50">
        <f t="shared" si="18"/>
        <v>41.169642250000003</v>
      </c>
      <c r="L130" s="75">
        <f t="shared" si="19"/>
        <v>3.1796422500000006</v>
      </c>
    </row>
    <row r="131" spans="1:12" s="13" customFormat="1" ht="22" customHeight="1" x14ac:dyDescent="0.4">
      <c r="A131" s="124">
        <v>4</v>
      </c>
      <c r="B131" s="111">
        <v>1049010121</v>
      </c>
      <c r="C131" s="88" t="s">
        <v>155</v>
      </c>
      <c r="D131" s="90" t="s">
        <v>159</v>
      </c>
      <c r="E131" s="90" t="s">
        <v>155</v>
      </c>
      <c r="F131" s="46">
        <v>10</v>
      </c>
      <c r="G131" s="114">
        <v>55.15</v>
      </c>
      <c r="H131" s="115">
        <v>37.5</v>
      </c>
      <c r="I131" s="115">
        <v>36.475000000000001</v>
      </c>
      <c r="J131" s="117">
        <v>32</v>
      </c>
      <c r="K131" s="50">
        <f t="shared" si="18"/>
        <v>40.28125</v>
      </c>
      <c r="L131" s="75">
        <f t="shared" si="19"/>
        <v>2.291249999999998</v>
      </c>
    </row>
    <row r="132" spans="1:12" s="13" customFormat="1" ht="22" customHeight="1" x14ac:dyDescent="0.4">
      <c r="A132" s="124">
        <v>5</v>
      </c>
      <c r="B132" s="111">
        <v>1049010119</v>
      </c>
      <c r="C132" s="88" t="s">
        <v>155</v>
      </c>
      <c r="D132" s="90" t="s">
        <v>160</v>
      </c>
      <c r="E132" s="90" t="s">
        <v>155</v>
      </c>
      <c r="F132" s="46">
        <v>6</v>
      </c>
      <c r="G132" s="114">
        <v>53.791665999999999</v>
      </c>
      <c r="H132" s="115">
        <v>38.333333000000003</v>
      </c>
      <c r="I132" s="116">
        <v>30.208333</v>
      </c>
      <c r="J132" s="117">
        <v>30.833333</v>
      </c>
      <c r="K132" s="50">
        <f t="shared" si="18"/>
        <v>38.291666249999999</v>
      </c>
      <c r="L132" s="75">
        <f t="shared" si="19"/>
        <v>0.30166624999999669</v>
      </c>
    </row>
    <row r="133" spans="1:12" s="13" customFormat="1" ht="22" customHeight="1" x14ac:dyDescent="0.4">
      <c r="A133" s="124">
        <v>6</v>
      </c>
      <c r="B133" s="111">
        <v>1049010115</v>
      </c>
      <c r="C133" s="88" t="s">
        <v>155</v>
      </c>
      <c r="D133" s="90" t="s">
        <v>161</v>
      </c>
      <c r="E133" s="90" t="s">
        <v>155</v>
      </c>
      <c r="F133" s="46">
        <v>7</v>
      </c>
      <c r="G133" s="114">
        <v>53.285713999999999</v>
      </c>
      <c r="H133" s="115">
        <v>37.142856999999999</v>
      </c>
      <c r="I133" s="116">
        <v>33.714284999999997</v>
      </c>
      <c r="J133" s="116">
        <v>27.857142</v>
      </c>
      <c r="K133" s="50">
        <f t="shared" si="18"/>
        <v>37.999999500000001</v>
      </c>
      <c r="L133" s="75">
        <f t="shared" si="19"/>
        <v>9.9994999999992729E-3</v>
      </c>
    </row>
    <row r="134" spans="1:12" s="13" customFormat="1" ht="22" customHeight="1" x14ac:dyDescent="0.4">
      <c r="A134" s="124">
        <v>7</v>
      </c>
      <c r="B134" s="111">
        <v>1049010117</v>
      </c>
      <c r="C134" s="88" t="s">
        <v>155</v>
      </c>
      <c r="D134" s="90" t="s">
        <v>162</v>
      </c>
      <c r="E134" s="90" t="s">
        <v>155</v>
      </c>
      <c r="F134" s="46">
        <v>4</v>
      </c>
      <c r="G134" s="119">
        <v>47.25</v>
      </c>
      <c r="H134" s="116">
        <v>30</v>
      </c>
      <c r="I134" s="116">
        <v>31.4375</v>
      </c>
      <c r="J134" s="116">
        <v>29.375</v>
      </c>
      <c r="K134" s="55">
        <f t="shared" si="18"/>
        <v>34.515625</v>
      </c>
      <c r="L134" s="76">
        <f t="shared" si="19"/>
        <v>-3.474375000000002</v>
      </c>
    </row>
    <row r="135" spans="1:12" s="13" customFormat="1" ht="22" customHeight="1" x14ac:dyDescent="0.4">
      <c r="A135" s="124">
        <v>8</v>
      </c>
      <c r="B135" s="111">
        <v>1049010122</v>
      </c>
      <c r="C135" s="88" t="s">
        <v>155</v>
      </c>
      <c r="D135" s="90" t="s">
        <v>163</v>
      </c>
      <c r="E135" s="90" t="s">
        <v>155</v>
      </c>
      <c r="F135" s="46">
        <v>5</v>
      </c>
      <c r="G135" s="114">
        <v>50.5</v>
      </c>
      <c r="H135" s="116">
        <v>24</v>
      </c>
      <c r="I135" s="116">
        <v>22.3</v>
      </c>
      <c r="J135" s="115">
        <v>40.5</v>
      </c>
      <c r="K135" s="55">
        <f t="shared" si="18"/>
        <v>34.325000000000003</v>
      </c>
      <c r="L135" s="76">
        <f t="shared" si="19"/>
        <v>-3.6649999999999991</v>
      </c>
    </row>
    <row r="136" spans="1:12" s="13" customFormat="1" ht="22" customHeight="1" x14ac:dyDescent="0.4">
      <c r="A136" s="124">
        <v>9</v>
      </c>
      <c r="B136" s="111">
        <v>1049010123</v>
      </c>
      <c r="C136" s="88" t="s">
        <v>155</v>
      </c>
      <c r="D136" s="90" t="s">
        <v>164</v>
      </c>
      <c r="E136" s="90" t="s">
        <v>155</v>
      </c>
      <c r="F136" s="46">
        <v>5</v>
      </c>
      <c r="G136" s="119">
        <v>45.8</v>
      </c>
      <c r="H136" s="116">
        <v>21</v>
      </c>
      <c r="I136" s="116">
        <v>24.4</v>
      </c>
      <c r="J136" s="116">
        <v>26</v>
      </c>
      <c r="K136" s="55">
        <f t="shared" si="18"/>
        <v>29.299999999999997</v>
      </c>
      <c r="L136" s="76">
        <f t="shared" si="19"/>
        <v>-8.6900000000000048</v>
      </c>
    </row>
    <row r="137" spans="1:12" s="13" customFormat="1" ht="22" customHeight="1" x14ac:dyDescent="0.4">
      <c r="A137" s="124">
        <v>10</v>
      </c>
      <c r="B137" s="111">
        <v>1049010118</v>
      </c>
      <c r="C137" s="88" t="s">
        <v>155</v>
      </c>
      <c r="D137" s="90" t="s">
        <v>165</v>
      </c>
      <c r="E137" s="90" t="s">
        <v>155</v>
      </c>
      <c r="F137" s="46">
        <v>17</v>
      </c>
      <c r="G137" s="119">
        <v>41.367646999999998</v>
      </c>
      <c r="H137" s="116">
        <v>25.294117</v>
      </c>
      <c r="I137" s="116">
        <v>27.132352000000001</v>
      </c>
      <c r="J137" s="116">
        <v>23.382352000000001</v>
      </c>
      <c r="K137" s="55">
        <f t="shared" si="18"/>
        <v>29.294117</v>
      </c>
      <c r="L137" s="76">
        <f t="shared" si="19"/>
        <v>-8.695883000000002</v>
      </c>
    </row>
    <row r="138" spans="1:12" s="13" customFormat="1" ht="22" customHeight="1" x14ac:dyDescent="0.4">
      <c r="A138" s="168" t="s">
        <v>166</v>
      </c>
      <c r="B138" s="168"/>
      <c r="C138" s="168"/>
      <c r="D138" s="168"/>
      <c r="E138" s="169"/>
      <c r="F138" s="56">
        <f>SUM(F128:F137)</f>
        <v>104</v>
      </c>
      <c r="G138" s="120">
        <f>AVERAGE(G128:G137)</f>
        <v>52.684535000000004</v>
      </c>
      <c r="H138" s="120">
        <f>AVERAGE(H128:H137)</f>
        <v>33.894563000000005</v>
      </c>
      <c r="I138" s="120">
        <f>AVERAGE(I128:I137)</f>
        <v>31.953045600000003</v>
      </c>
      <c r="J138" s="120">
        <f>AVERAGE(J128:J137)</f>
        <v>31.745594300000004</v>
      </c>
      <c r="K138" s="57">
        <f>AVERAGE(K128:K137)</f>
        <v>37.569434475000001</v>
      </c>
      <c r="L138" s="76"/>
    </row>
    <row r="139" spans="1:12" s="13" customFormat="1" ht="22" customHeight="1" x14ac:dyDescent="0.4">
      <c r="A139" s="124">
        <v>1</v>
      </c>
      <c r="B139" s="111">
        <v>1049010043</v>
      </c>
      <c r="C139" s="88" t="s">
        <v>167</v>
      </c>
      <c r="D139" s="90" t="s">
        <v>168</v>
      </c>
      <c r="E139" s="90" t="s">
        <v>20</v>
      </c>
      <c r="F139" s="46">
        <v>9</v>
      </c>
      <c r="G139" s="114">
        <v>54.138888000000001</v>
      </c>
      <c r="H139" s="115">
        <v>44.444443999999997</v>
      </c>
      <c r="I139" s="115">
        <v>46.638888000000001</v>
      </c>
      <c r="J139" s="116">
        <v>32.777777</v>
      </c>
      <c r="K139" s="50">
        <f t="shared" ref="K139:K155" si="20">AVERAGE(G139,H139,I139,J139)</f>
        <v>44.499999250000002</v>
      </c>
      <c r="L139" s="75">
        <f t="shared" ref="L139:L155" si="21">K139-37.99</f>
        <v>6.5099992499999999</v>
      </c>
    </row>
    <row r="140" spans="1:12" s="13" customFormat="1" ht="22" customHeight="1" x14ac:dyDescent="0.4">
      <c r="A140" s="124">
        <v>2</v>
      </c>
      <c r="B140" s="111">
        <v>1049010041</v>
      </c>
      <c r="C140" s="88" t="s">
        <v>167</v>
      </c>
      <c r="D140" s="90" t="s">
        <v>169</v>
      </c>
      <c r="E140" s="90" t="s">
        <v>20</v>
      </c>
      <c r="F140" s="46">
        <v>10</v>
      </c>
      <c r="G140" s="114">
        <v>54.6</v>
      </c>
      <c r="H140" s="115">
        <v>40.5</v>
      </c>
      <c r="I140" s="115">
        <v>38</v>
      </c>
      <c r="J140" s="115">
        <v>35.5</v>
      </c>
      <c r="K140" s="50">
        <f t="shared" si="20"/>
        <v>42.15</v>
      </c>
      <c r="L140" s="75">
        <f t="shared" si="21"/>
        <v>4.1599999999999966</v>
      </c>
    </row>
    <row r="141" spans="1:12" s="13" customFormat="1" ht="22" customHeight="1" x14ac:dyDescent="0.4">
      <c r="A141" s="124">
        <v>3</v>
      </c>
      <c r="B141" s="111">
        <v>1049010040</v>
      </c>
      <c r="C141" s="88" t="s">
        <v>167</v>
      </c>
      <c r="D141" s="90" t="s">
        <v>170</v>
      </c>
      <c r="E141" s="90" t="s">
        <v>20</v>
      </c>
      <c r="F141" s="46">
        <v>26</v>
      </c>
      <c r="G141" s="114">
        <v>56.884614999999997</v>
      </c>
      <c r="H141" s="115">
        <v>35.384614999999997</v>
      </c>
      <c r="I141" s="115">
        <v>44.721153000000001</v>
      </c>
      <c r="J141" s="117">
        <v>30.961538000000001</v>
      </c>
      <c r="K141" s="50">
        <f t="shared" si="20"/>
        <v>41.98798025</v>
      </c>
      <c r="L141" s="75">
        <f t="shared" si="21"/>
        <v>3.9979802499999977</v>
      </c>
    </row>
    <row r="142" spans="1:12" s="13" customFormat="1" ht="22" customHeight="1" x14ac:dyDescent="0.4">
      <c r="A142" s="124">
        <v>4</v>
      </c>
      <c r="B142" s="111">
        <v>1049010039</v>
      </c>
      <c r="C142" s="88" t="s">
        <v>167</v>
      </c>
      <c r="D142" s="90" t="s">
        <v>171</v>
      </c>
      <c r="E142" s="90" t="s">
        <v>20</v>
      </c>
      <c r="F142" s="46">
        <v>12</v>
      </c>
      <c r="G142" s="114">
        <v>54.4375</v>
      </c>
      <c r="H142" s="115">
        <v>37.5</v>
      </c>
      <c r="I142" s="115">
        <v>36.333333000000003</v>
      </c>
      <c r="J142" s="117">
        <v>32.291665999999999</v>
      </c>
      <c r="K142" s="50">
        <f t="shared" si="20"/>
        <v>40.140624750000001</v>
      </c>
      <c r="L142" s="75">
        <f t="shared" si="21"/>
        <v>2.1506247499999986</v>
      </c>
    </row>
    <row r="143" spans="1:12" s="13" customFormat="1" ht="22" customHeight="1" x14ac:dyDescent="0.4">
      <c r="A143" s="124">
        <v>5</v>
      </c>
      <c r="B143" s="111">
        <v>1049010068</v>
      </c>
      <c r="C143" s="88" t="s">
        <v>167</v>
      </c>
      <c r="D143" s="90" t="s">
        <v>172</v>
      </c>
      <c r="E143" s="90" t="s">
        <v>20</v>
      </c>
      <c r="F143" s="46">
        <v>10</v>
      </c>
      <c r="G143" s="118">
        <v>48.674999999999997</v>
      </c>
      <c r="H143" s="115">
        <v>37</v>
      </c>
      <c r="I143" s="117">
        <v>34.049999999999997</v>
      </c>
      <c r="J143" s="116">
        <v>27.25</v>
      </c>
      <c r="K143" s="53">
        <f t="shared" si="20"/>
        <v>36.743749999999999</v>
      </c>
      <c r="L143" s="76">
        <f t="shared" si="21"/>
        <v>-1.2462500000000034</v>
      </c>
    </row>
    <row r="144" spans="1:12" s="13" customFormat="1" ht="22" customHeight="1" x14ac:dyDescent="0.4">
      <c r="A144" s="124">
        <v>6</v>
      </c>
      <c r="B144" s="111">
        <v>1049010038</v>
      </c>
      <c r="C144" s="88" t="s">
        <v>167</v>
      </c>
      <c r="D144" s="90" t="s">
        <v>173</v>
      </c>
      <c r="E144" s="90" t="s">
        <v>20</v>
      </c>
      <c r="F144" s="46">
        <v>11</v>
      </c>
      <c r="G144" s="114">
        <v>53.295453999999999</v>
      </c>
      <c r="H144" s="115">
        <v>34.090909000000003</v>
      </c>
      <c r="I144" s="116">
        <v>32.636363000000003</v>
      </c>
      <c r="J144" s="116">
        <v>26.590909</v>
      </c>
      <c r="K144" s="53">
        <f t="shared" si="20"/>
        <v>36.653408750000004</v>
      </c>
      <c r="L144" s="76">
        <f t="shared" si="21"/>
        <v>-1.3365912499999979</v>
      </c>
    </row>
    <row r="145" spans="1:12" s="13" customFormat="1" ht="22" customHeight="1" x14ac:dyDescent="0.4">
      <c r="A145" s="124">
        <v>7</v>
      </c>
      <c r="B145" s="111">
        <v>1049010061</v>
      </c>
      <c r="C145" s="88" t="s">
        <v>167</v>
      </c>
      <c r="D145" s="90" t="s">
        <v>174</v>
      </c>
      <c r="E145" s="90" t="s">
        <v>20</v>
      </c>
      <c r="F145" s="46">
        <v>8</v>
      </c>
      <c r="G145" s="114">
        <v>52.21875</v>
      </c>
      <c r="H145" s="116">
        <v>23.75</v>
      </c>
      <c r="I145" s="116">
        <v>28.03125</v>
      </c>
      <c r="J145" s="116">
        <v>25.625</v>
      </c>
      <c r="K145" s="55">
        <f t="shared" si="20"/>
        <v>32.40625</v>
      </c>
      <c r="L145" s="76">
        <f t="shared" si="21"/>
        <v>-5.583750000000002</v>
      </c>
    </row>
    <row r="146" spans="1:12" s="13" customFormat="1" ht="22" customHeight="1" x14ac:dyDescent="0.4">
      <c r="A146" s="124">
        <v>8</v>
      </c>
      <c r="B146" s="111">
        <v>1049010062</v>
      </c>
      <c r="C146" s="88" t="s">
        <v>167</v>
      </c>
      <c r="D146" s="90" t="s">
        <v>175</v>
      </c>
      <c r="E146" s="90" t="s">
        <v>20</v>
      </c>
      <c r="F146" s="46">
        <v>3</v>
      </c>
      <c r="G146" s="118">
        <v>47.916665999999999</v>
      </c>
      <c r="H146" s="116">
        <v>20</v>
      </c>
      <c r="I146" s="117">
        <v>34.083333000000003</v>
      </c>
      <c r="J146" s="116">
        <v>27.5</v>
      </c>
      <c r="K146" s="55">
        <f t="shared" si="20"/>
        <v>32.374999750000001</v>
      </c>
      <c r="L146" s="76">
        <f t="shared" si="21"/>
        <v>-5.6150002500000014</v>
      </c>
    </row>
    <row r="147" spans="1:12" s="13" customFormat="1" ht="22" customHeight="1" x14ac:dyDescent="0.4">
      <c r="A147" s="124">
        <v>9</v>
      </c>
      <c r="B147" s="111">
        <v>1049010063</v>
      </c>
      <c r="C147" s="88" t="s">
        <v>167</v>
      </c>
      <c r="D147" s="90" t="s">
        <v>176</v>
      </c>
      <c r="E147" s="90" t="s">
        <v>20</v>
      </c>
      <c r="F147" s="46">
        <v>11</v>
      </c>
      <c r="G147" s="114">
        <v>51.545453999999999</v>
      </c>
      <c r="H147" s="116">
        <v>28.181818</v>
      </c>
      <c r="I147" s="116">
        <v>22.454545</v>
      </c>
      <c r="J147" s="116">
        <v>25.909089999999999</v>
      </c>
      <c r="K147" s="55">
        <f t="shared" si="20"/>
        <v>32.022726749999997</v>
      </c>
      <c r="L147" s="76">
        <f t="shared" si="21"/>
        <v>-5.9672732500000052</v>
      </c>
    </row>
    <row r="148" spans="1:12" s="13" customFormat="1" ht="22" customHeight="1" x14ac:dyDescent="0.4">
      <c r="A148" s="124">
        <v>10</v>
      </c>
      <c r="B148" s="111">
        <v>1049010037</v>
      </c>
      <c r="C148" s="88" t="s">
        <v>167</v>
      </c>
      <c r="D148" s="90" t="s">
        <v>177</v>
      </c>
      <c r="E148" s="90" t="s">
        <v>20</v>
      </c>
      <c r="F148" s="46">
        <v>21</v>
      </c>
      <c r="G148" s="119">
        <v>39.321427999999997</v>
      </c>
      <c r="H148" s="116">
        <v>25.952380000000002</v>
      </c>
      <c r="I148" s="116">
        <v>33.380952000000001</v>
      </c>
      <c r="J148" s="116">
        <v>27.5</v>
      </c>
      <c r="K148" s="55">
        <f t="shared" si="20"/>
        <v>31.538690000000003</v>
      </c>
      <c r="L148" s="76">
        <f t="shared" si="21"/>
        <v>-6.4513099999999994</v>
      </c>
    </row>
    <row r="149" spans="1:12" s="13" customFormat="1" ht="22" customHeight="1" x14ac:dyDescent="0.4">
      <c r="A149" s="124">
        <v>11</v>
      </c>
      <c r="B149" s="111">
        <v>1049010001</v>
      </c>
      <c r="C149" s="88" t="s">
        <v>167</v>
      </c>
      <c r="D149" s="90" t="s">
        <v>178</v>
      </c>
      <c r="E149" s="90" t="s">
        <v>20</v>
      </c>
      <c r="F149" s="46">
        <v>22</v>
      </c>
      <c r="G149" s="119">
        <v>42.375</v>
      </c>
      <c r="H149" s="116">
        <v>24.318180999999999</v>
      </c>
      <c r="I149" s="116">
        <v>27.875</v>
      </c>
      <c r="J149" s="116">
        <v>25.909089999999999</v>
      </c>
      <c r="K149" s="55">
        <f t="shared" si="20"/>
        <v>30.11931775</v>
      </c>
      <c r="L149" s="76">
        <f t="shared" si="21"/>
        <v>-7.8706822500000015</v>
      </c>
    </row>
    <row r="150" spans="1:12" s="13" customFormat="1" ht="22" customHeight="1" x14ac:dyDescent="0.4">
      <c r="A150" s="124">
        <v>12</v>
      </c>
      <c r="B150" s="111">
        <v>1049010042</v>
      </c>
      <c r="C150" s="88" t="s">
        <v>167</v>
      </c>
      <c r="D150" s="90" t="s">
        <v>179</v>
      </c>
      <c r="E150" s="90" t="s">
        <v>20</v>
      </c>
      <c r="F150" s="46">
        <v>3</v>
      </c>
      <c r="G150" s="119">
        <v>46.916665999999999</v>
      </c>
      <c r="H150" s="116">
        <v>28.333333</v>
      </c>
      <c r="I150" s="116">
        <v>20.916665999999999</v>
      </c>
      <c r="J150" s="116">
        <v>21.666665999999999</v>
      </c>
      <c r="K150" s="55">
        <f t="shared" si="20"/>
        <v>29.458332749999997</v>
      </c>
      <c r="L150" s="76">
        <f t="shared" si="21"/>
        <v>-8.5316672500000053</v>
      </c>
    </row>
    <row r="151" spans="1:12" s="13" customFormat="1" ht="22" customHeight="1" x14ac:dyDescent="0.4">
      <c r="A151" s="124">
        <v>13</v>
      </c>
      <c r="B151" s="111">
        <v>1049010067</v>
      </c>
      <c r="C151" s="88" t="s">
        <v>167</v>
      </c>
      <c r="D151" s="90" t="s">
        <v>180</v>
      </c>
      <c r="E151" s="90" t="s">
        <v>20</v>
      </c>
      <c r="F151" s="46">
        <v>20</v>
      </c>
      <c r="G151" s="119">
        <v>36.424999999999997</v>
      </c>
      <c r="H151" s="116">
        <v>27</v>
      </c>
      <c r="I151" s="116">
        <v>27.8</v>
      </c>
      <c r="J151" s="116">
        <v>24.375</v>
      </c>
      <c r="K151" s="55">
        <f t="shared" si="20"/>
        <v>28.9</v>
      </c>
      <c r="L151" s="76">
        <f t="shared" si="21"/>
        <v>-9.0900000000000034</v>
      </c>
    </row>
    <row r="152" spans="1:12" s="13" customFormat="1" ht="22" customHeight="1" x14ac:dyDescent="0.4">
      <c r="A152" s="124">
        <v>14</v>
      </c>
      <c r="B152" s="111">
        <v>1049010002</v>
      </c>
      <c r="C152" s="88" t="s">
        <v>167</v>
      </c>
      <c r="D152" s="90" t="s">
        <v>181</v>
      </c>
      <c r="E152" s="90" t="s">
        <v>20</v>
      </c>
      <c r="F152" s="46">
        <v>7</v>
      </c>
      <c r="G152" s="119">
        <v>37.75</v>
      </c>
      <c r="H152" s="116">
        <v>26.428571000000002</v>
      </c>
      <c r="I152" s="116">
        <v>24.857142</v>
      </c>
      <c r="J152" s="116">
        <v>25.357142</v>
      </c>
      <c r="K152" s="55">
        <f t="shared" si="20"/>
        <v>28.598213749999999</v>
      </c>
      <c r="L152" s="76">
        <f t="shared" si="21"/>
        <v>-9.3917862500000027</v>
      </c>
    </row>
    <row r="153" spans="1:12" s="13" customFormat="1" ht="22" customHeight="1" x14ac:dyDescent="0.4">
      <c r="A153" s="124">
        <v>15</v>
      </c>
      <c r="B153" s="111">
        <v>1049010065</v>
      </c>
      <c r="C153" s="88" t="s">
        <v>167</v>
      </c>
      <c r="D153" s="90" t="s">
        <v>182</v>
      </c>
      <c r="E153" s="90" t="s">
        <v>20</v>
      </c>
      <c r="F153" s="46">
        <v>16</v>
      </c>
      <c r="G153" s="119">
        <v>32.375</v>
      </c>
      <c r="H153" s="116">
        <v>22.1875</v>
      </c>
      <c r="I153" s="116">
        <v>26.90625</v>
      </c>
      <c r="J153" s="116">
        <v>23.90625</v>
      </c>
      <c r="K153" s="55">
        <f t="shared" si="20"/>
        <v>26.34375</v>
      </c>
      <c r="L153" s="76">
        <f t="shared" si="21"/>
        <v>-11.646250000000002</v>
      </c>
    </row>
    <row r="154" spans="1:12" s="13" customFormat="1" ht="22" customHeight="1" x14ac:dyDescent="0.4">
      <c r="A154" s="124">
        <v>16</v>
      </c>
      <c r="B154" s="111">
        <v>1049010003</v>
      </c>
      <c r="C154" s="88" t="s">
        <v>167</v>
      </c>
      <c r="D154" s="90" t="s">
        <v>183</v>
      </c>
      <c r="E154" s="90" t="s">
        <v>20</v>
      </c>
      <c r="F154" s="46">
        <v>7</v>
      </c>
      <c r="G154" s="119">
        <v>30.785713999999999</v>
      </c>
      <c r="H154" s="116">
        <v>26.428571000000002</v>
      </c>
      <c r="I154" s="116">
        <v>23.214285</v>
      </c>
      <c r="J154" s="116">
        <v>23.214285</v>
      </c>
      <c r="K154" s="55">
        <f t="shared" si="20"/>
        <v>25.910713750000003</v>
      </c>
      <c r="L154" s="76">
        <f t="shared" si="21"/>
        <v>-12.079286249999999</v>
      </c>
    </row>
    <row r="155" spans="1:12" s="13" customFormat="1" ht="22" customHeight="1" x14ac:dyDescent="0.4">
      <c r="A155" s="124">
        <v>17</v>
      </c>
      <c r="B155" s="111">
        <v>1049010064</v>
      </c>
      <c r="C155" s="88" t="s">
        <v>167</v>
      </c>
      <c r="D155" s="90" t="s">
        <v>184</v>
      </c>
      <c r="E155" s="90" t="s">
        <v>20</v>
      </c>
      <c r="F155" s="46">
        <v>4</v>
      </c>
      <c r="G155" s="119">
        <v>28</v>
      </c>
      <c r="H155" s="116">
        <v>20</v>
      </c>
      <c r="I155" s="116">
        <v>32.875</v>
      </c>
      <c r="J155" s="116">
        <v>18.75</v>
      </c>
      <c r="K155" s="55">
        <f t="shared" si="20"/>
        <v>24.90625</v>
      </c>
      <c r="L155" s="76">
        <f t="shared" si="21"/>
        <v>-13.083750000000002</v>
      </c>
    </row>
    <row r="156" spans="1:12" s="13" customFormat="1" ht="22" customHeight="1" x14ac:dyDescent="0.4">
      <c r="A156" s="168" t="s">
        <v>185</v>
      </c>
      <c r="B156" s="168"/>
      <c r="C156" s="168"/>
      <c r="D156" s="168"/>
      <c r="E156" s="169"/>
      <c r="F156" s="56">
        <f>SUM(F139:F155)</f>
        <v>200</v>
      </c>
      <c r="G156" s="120">
        <f>AVERAGE(G139:G155)</f>
        <v>45.156537352941172</v>
      </c>
      <c r="H156" s="120">
        <f>AVERAGE(H139:H155)</f>
        <v>29.500018941176471</v>
      </c>
      <c r="I156" s="120">
        <f>AVERAGE(I139:I155)</f>
        <v>31.457303529411767</v>
      </c>
      <c r="J156" s="120">
        <f>AVERAGE(J139:J155)</f>
        <v>26.769671352941177</v>
      </c>
      <c r="K156" s="57">
        <f>AVERAGE(K139:K155)</f>
        <v>33.220882794117649</v>
      </c>
      <c r="L156" s="76"/>
    </row>
    <row r="157" spans="1:12" s="13" customFormat="1" ht="22" customHeight="1" x14ac:dyDescent="0.4">
      <c r="A157" s="124">
        <v>1</v>
      </c>
      <c r="B157" s="111">
        <v>1049010113</v>
      </c>
      <c r="C157" s="88" t="s">
        <v>186</v>
      </c>
      <c r="D157" s="90" t="s">
        <v>187</v>
      </c>
      <c r="E157" s="90" t="s">
        <v>77</v>
      </c>
      <c r="F157" s="46">
        <v>12</v>
      </c>
      <c r="G157" s="114">
        <v>53.3125</v>
      </c>
      <c r="H157" s="115">
        <v>55.833333000000003</v>
      </c>
      <c r="I157" s="115">
        <v>47.75</v>
      </c>
      <c r="J157" s="115">
        <v>35</v>
      </c>
      <c r="K157" s="50">
        <f t="shared" ref="K157:K166" si="22">AVERAGE(G157,H157,I157,J157)</f>
        <v>47.973958250000003</v>
      </c>
      <c r="L157" s="75">
        <f t="shared" ref="L157:L166" si="23">K157-37.99</f>
        <v>9.9839582500000006</v>
      </c>
    </row>
    <row r="158" spans="1:12" s="13" customFormat="1" ht="22" customHeight="1" x14ac:dyDescent="0.4">
      <c r="A158" s="124">
        <v>2</v>
      </c>
      <c r="B158" s="111">
        <v>1049010109</v>
      </c>
      <c r="C158" s="88" t="s">
        <v>186</v>
      </c>
      <c r="D158" s="90" t="s">
        <v>188</v>
      </c>
      <c r="E158" s="90" t="s">
        <v>77</v>
      </c>
      <c r="F158" s="46">
        <v>15</v>
      </c>
      <c r="G158" s="118">
        <v>48.766666000000001</v>
      </c>
      <c r="H158" s="115">
        <v>40.666665999999999</v>
      </c>
      <c r="I158" s="115">
        <v>43.616666000000002</v>
      </c>
      <c r="J158" s="116">
        <v>26.166665999999999</v>
      </c>
      <c r="K158" s="50">
        <f t="shared" si="22"/>
        <v>39.804166000000002</v>
      </c>
      <c r="L158" s="75">
        <f t="shared" si="23"/>
        <v>1.8141660000000002</v>
      </c>
    </row>
    <row r="159" spans="1:12" s="13" customFormat="1" ht="22" customHeight="1" x14ac:dyDescent="0.4">
      <c r="A159" s="124">
        <v>3</v>
      </c>
      <c r="B159" s="111">
        <v>1049010111</v>
      </c>
      <c r="C159" s="88" t="s">
        <v>186</v>
      </c>
      <c r="D159" s="90" t="s">
        <v>189</v>
      </c>
      <c r="E159" s="90" t="s">
        <v>77</v>
      </c>
      <c r="F159" s="46">
        <v>3</v>
      </c>
      <c r="G159" s="114">
        <v>54.083333000000003</v>
      </c>
      <c r="H159" s="115">
        <v>36.666665999999999</v>
      </c>
      <c r="I159" s="115">
        <v>36.75</v>
      </c>
      <c r="J159" s="117">
        <v>30</v>
      </c>
      <c r="K159" s="50">
        <f t="shared" si="22"/>
        <v>39.374999750000001</v>
      </c>
      <c r="L159" s="75">
        <f t="shared" si="23"/>
        <v>1.3849997499999986</v>
      </c>
    </row>
    <row r="160" spans="1:12" s="13" customFormat="1" ht="22" customHeight="1" x14ac:dyDescent="0.4">
      <c r="A160" s="124">
        <v>4</v>
      </c>
      <c r="B160" s="111">
        <v>1049010091</v>
      </c>
      <c r="C160" s="88" t="s">
        <v>186</v>
      </c>
      <c r="D160" s="90" t="s">
        <v>190</v>
      </c>
      <c r="E160" s="90" t="s">
        <v>77</v>
      </c>
      <c r="F160" s="46">
        <v>7</v>
      </c>
      <c r="G160" s="114">
        <v>55.642856999999999</v>
      </c>
      <c r="H160" s="115">
        <v>34.285713999999999</v>
      </c>
      <c r="I160" s="116">
        <v>29.892856999999999</v>
      </c>
      <c r="J160" s="116">
        <v>28.571428000000001</v>
      </c>
      <c r="K160" s="53">
        <f t="shared" si="22"/>
        <v>37.098213999999999</v>
      </c>
      <c r="L160" s="76">
        <f t="shared" si="23"/>
        <v>-0.8917860000000033</v>
      </c>
    </row>
    <row r="161" spans="1:12" s="13" customFormat="1" ht="22" customHeight="1" x14ac:dyDescent="0.4">
      <c r="A161" s="124">
        <v>5</v>
      </c>
      <c r="B161" s="111">
        <v>1049010092</v>
      </c>
      <c r="C161" s="88" t="s">
        <v>186</v>
      </c>
      <c r="D161" s="90" t="s">
        <v>191</v>
      </c>
      <c r="E161" s="90" t="s">
        <v>77</v>
      </c>
      <c r="F161" s="46">
        <v>8</v>
      </c>
      <c r="G161" s="119">
        <v>44.797499999999999</v>
      </c>
      <c r="H161" s="115">
        <v>34.375</v>
      </c>
      <c r="I161" s="116">
        <v>29.65625</v>
      </c>
      <c r="J161" s="117">
        <v>33.125</v>
      </c>
      <c r="K161" s="53">
        <f t="shared" si="22"/>
        <v>35.488437500000003</v>
      </c>
      <c r="L161" s="76">
        <f t="shared" si="23"/>
        <v>-2.5015624999999986</v>
      </c>
    </row>
    <row r="162" spans="1:12" s="13" customFormat="1" ht="22" customHeight="1" x14ac:dyDescent="0.4">
      <c r="A162" s="124">
        <v>6</v>
      </c>
      <c r="B162" s="111">
        <v>1049010093</v>
      </c>
      <c r="C162" s="88" t="s">
        <v>186</v>
      </c>
      <c r="D162" s="90" t="s">
        <v>192</v>
      </c>
      <c r="E162" s="90" t="s">
        <v>77</v>
      </c>
      <c r="F162" s="46">
        <v>2</v>
      </c>
      <c r="G162" s="114">
        <v>54.375</v>
      </c>
      <c r="H162" s="117">
        <v>32.5</v>
      </c>
      <c r="I162" s="116">
        <v>22.125</v>
      </c>
      <c r="J162" s="117">
        <v>31.25</v>
      </c>
      <c r="K162" s="55">
        <f t="shared" si="22"/>
        <v>35.0625</v>
      </c>
      <c r="L162" s="76">
        <f t="shared" si="23"/>
        <v>-2.927500000000002</v>
      </c>
    </row>
    <row r="163" spans="1:12" s="13" customFormat="1" ht="22" customHeight="1" x14ac:dyDescent="0.4">
      <c r="A163" s="124">
        <v>7</v>
      </c>
      <c r="B163" s="111">
        <v>1049010110</v>
      </c>
      <c r="C163" s="88" t="s">
        <v>186</v>
      </c>
      <c r="D163" s="90" t="s">
        <v>193</v>
      </c>
      <c r="E163" s="90" t="s">
        <v>77</v>
      </c>
      <c r="F163" s="46">
        <v>10</v>
      </c>
      <c r="G163" s="118">
        <v>48.075000000000003</v>
      </c>
      <c r="H163" s="116">
        <v>25</v>
      </c>
      <c r="I163" s="116">
        <v>31.725000000000001</v>
      </c>
      <c r="J163" s="116">
        <v>27.5</v>
      </c>
      <c r="K163" s="55">
        <f t="shared" si="22"/>
        <v>33.075000000000003</v>
      </c>
      <c r="L163" s="76">
        <f t="shared" si="23"/>
        <v>-4.9149999999999991</v>
      </c>
    </row>
    <row r="164" spans="1:12" s="13" customFormat="1" ht="22" customHeight="1" x14ac:dyDescent="0.4">
      <c r="A164" s="124">
        <v>8</v>
      </c>
      <c r="B164" s="111">
        <v>1049010112</v>
      </c>
      <c r="C164" s="88" t="s">
        <v>186</v>
      </c>
      <c r="D164" s="90" t="s">
        <v>194</v>
      </c>
      <c r="E164" s="90" t="s">
        <v>77</v>
      </c>
      <c r="F164" s="46">
        <v>12</v>
      </c>
      <c r="G164" s="119">
        <v>46.6875</v>
      </c>
      <c r="H164" s="116">
        <v>27.916665999999999</v>
      </c>
      <c r="I164" s="117">
        <v>34.1875</v>
      </c>
      <c r="J164" s="116">
        <v>23.333333</v>
      </c>
      <c r="K164" s="55">
        <f t="shared" si="22"/>
        <v>33.031249750000001</v>
      </c>
      <c r="L164" s="76">
        <f t="shared" si="23"/>
        <v>-4.9587502500000014</v>
      </c>
    </row>
    <row r="165" spans="1:12" s="13" customFormat="1" ht="22" customHeight="1" x14ac:dyDescent="0.4">
      <c r="A165" s="124">
        <v>9</v>
      </c>
      <c r="B165" s="111">
        <v>1049010095</v>
      </c>
      <c r="C165" s="88" t="s">
        <v>186</v>
      </c>
      <c r="D165" s="90" t="s">
        <v>195</v>
      </c>
      <c r="E165" s="90" t="s">
        <v>77</v>
      </c>
      <c r="F165" s="46">
        <v>1</v>
      </c>
      <c r="G165" s="119">
        <v>40.5</v>
      </c>
      <c r="H165" s="115">
        <v>45</v>
      </c>
      <c r="I165" s="116">
        <v>22</v>
      </c>
      <c r="J165" s="116">
        <v>22.5</v>
      </c>
      <c r="K165" s="55">
        <f t="shared" si="22"/>
        <v>32.5</v>
      </c>
      <c r="L165" s="76">
        <f t="shared" si="23"/>
        <v>-5.490000000000002</v>
      </c>
    </row>
    <row r="166" spans="1:12" s="13" customFormat="1" ht="22" customHeight="1" x14ac:dyDescent="0.4">
      <c r="A166" s="124">
        <v>10</v>
      </c>
      <c r="B166" s="111">
        <v>1049010094</v>
      </c>
      <c r="C166" s="88" t="s">
        <v>186</v>
      </c>
      <c r="D166" s="90" t="s">
        <v>196</v>
      </c>
      <c r="E166" s="90" t="s">
        <v>77</v>
      </c>
      <c r="F166" s="46">
        <v>11</v>
      </c>
      <c r="G166" s="119">
        <v>42.159089999999999</v>
      </c>
      <c r="H166" s="116">
        <v>29.090909</v>
      </c>
      <c r="I166" s="116">
        <v>31.068180999999999</v>
      </c>
      <c r="J166" s="116">
        <v>23.863636</v>
      </c>
      <c r="K166" s="55">
        <f t="shared" si="22"/>
        <v>31.545453999999999</v>
      </c>
      <c r="L166" s="76">
        <f t="shared" si="23"/>
        <v>-6.4445460000000026</v>
      </c>
    </row>
    <row r="167" spans="1:12" s="13" customFormat="1" ht="22" customHeight="1" x14ac:dyDescent="0.4">
      <c r="A167" s="168" t="s">
        <v>197</v>
      </c>
      <c r="B167" s="168"/>
      <c r="C167" s="168"/>
      <c r="D167" s="168"/>
      <c r="E167" s="169"/>
      <c r="F167" s="56">
        <f>SUM(F157:F166)</f>
        <v>81</v>
      </c>
      <c r="G167" s="120">
        <f>AVERAGE(G157:G166)</f>
        <v>48.839944599999995</v>
      </c>
      <c r="H167" s="120">
        <f>AVERAGE(H157:H166)</f>
        <v>36.133495400000001</v>
      </c>
      <c r="I167" s="120">
        <f>AVERAGE(I157:I166)</f>
        <v>32.877145399999996</v>
      </c>
      <c r="J167" s="120">
        <f>AVERAGE(J157:J166)</f>
        <v>28.131006299999996</v>
      </c>
      <c r="K167" s="57">
        <f>AVERAGE(K157:K166)</f>
        <v>36.495397925000006</v>
      </c>
      <c r="L167" s="76"/>
    </row>
    <row r="168" spans="1:12" s="13" customFormat="1" ht="22" customHeight="1" x14ac:dyDescent="0.4">
      <c r="A168" s="124">
        <v>1</v>
      </c>
      <c r="B168" s="111">
        <v>1049010126</v>
      </c>
      <c r="C168" s="88" t="s">
        <v>198</v>
      </c>
      <c r="D168" s="90" t="s">
        <v>199</v>
      </c>
      <c r="E168" s="90" t="s">
        <v>155</v>
      </c>
      <c r="F168" s="46">
        <v>9</v>
      </c>
      <c r="G168" s="114">
        <v>62.277777</v>
      </c>
      <c r="H168" s="115">
        <v>40.555554999999998</v>
      </c>
      <c r="I168" s="115">
        <v>43.611111000000001</v>
      </c>
      <c r="J168" s="115">
        <v>36.388888000000001</v>
      </c>
      <c r="K168" s="50">
        <f t="shared" ref="K168:K182" si="24">AVERAGE(G168,H168,I168,J168)</f>
        <v>45.708332750000004</v>
      </c>
      <c r="L168" s="75">
        <f t="shared" ref="L168:L182" si="25">K168-37.99</f>
        <v>7.7183327500000019</v>
      </c>
    </row>
    <row r="169" spans="1:12" s="13" customFormat="1" ht="22" customHeight="1" x14ac:dyDescent="0.4">
      <c r="A169" s="124">
        <v>2</v>
      </c>
      <c r="B169" s="111">
        <v>1049010143</v>
      </c>
      <c r="C169" s="88" t="s">
        <v>198</v>
      </c>
      <c r="D169" s="90" t="s">
        <v>200</v>
      </c>
      <c r="E169" s="90" t="s">
        <v>155</v>
      </c>
      <c r="F169" s="46">
        <v>11</v>
      </c>
      <c r="G169" s="114">
        <v>55.409089999999999</v>
      </c>
      <c r="H169" s="115">
        <v>41.818181000000003</v>
      </c>
      <c r="I169" s="115">
        <v>39.272727000000003</v>
      </c>
      <c r="J169" s="117">
        <v>29.772727</v>
      </c>
      <c r="K169" s="50">
        <f t="shared" si="24"/>
        <v>41.568181250000002</v>
      </c>
      <c r="L169" s="75">
        <f t="shared" si="25"/>
        <v>3.5781812500000001</v>
      </c>
    </row>
    <row r="170" spans="1:12" s="13" customFormat="1" ht="22" customHeight="1" x14ac:dyDescent="0.4">
      <c r="A170" s="124">
        <v>3</v>
      </c>
      <c r="B170" s="111">
        <v>1049010141</v>
      </c>
      <c r="C170" s="88" t="s">
        <v>198</v>
      </c>
      <c r="D170" s="90" t="s">
        <v>201</v>
      </c>
      <c r="E170" s="90" t="s">
        <v>155</v>
      </c>
      <c r="F170" s="46">
        <v>19</v>
      </c>
      <c r="G170" s="114">
        <v>52.578946999999999</v>
      </c>
      <c r="H170" s="116">
        <v>27.894736000000002</v>
      </c>
      <c r="I170" s="115">
        <v>43.631577999999998</v>
      </c>
      <c r="J170" s="117">
        <v>30.131578000000001</v>
      </c>
      <c r="K170" s="50">
        <f t="shared" si="24"/>
        <v>38.559209749999994</v>
      </c>
      <c r="L170" s="75">
        <f t="shared" si="25"/>
        <v>0.56920974999999174</v>
      </c>
    </row>
    <row r="171" spans="1:12" s="13" customFormat="1" ht="22" customHeight="1" x14ac:dyDescent="0.4">
      <c r="A171" s="124">
        <v>4</v>
      </c>
      <c r="B171" s="111">
        <v>1049010148</v>
      </c>
      <c r="C171" s="88" t="s">
        <v>198</v>
      </c>
      <c r="D171" s="90" t="s">
        <v>202</v>
      </c>
      <c r="E171" s="90" t="s">
        <v>155</v>
      </c>
      <c r="F171" s="46">
        <v>5</v>
      </c>
      <c r="G171" s="114">
        <v>55.45</v>
      </c>
      <c r="H171" s="115">
        <v>34</v>
      </c>
      <c r="I171" s="115">
        <v>38.1</v>
      </c>
      <c r="J171" s="116">
        <v>24.5</v>
      </c>
      <c r="K171" s="50">
        <f t="shared" si="24"/>
        <v>38.012500000000003</v>
      </c>
      <c r="L171" s="75">
        <f t="shared" si="25"/>
        <v>2.2500000000000853E-2</v>
      </c>
    </row>
    <row r="172" spans="1:12" s="13" customFormat="1" ht="22" customHeight="1" x14ac:dyDescent="0.4">
      <c r="A172" s="124">
        <v>5</v>
      </c>
      <c r="B172" s="111">
        <v>1049010128</v>
      </c>
      <c r="C172" s="88" t="s">
        <v>198</v>
      </c>
      <c r="D172" s="90" t="s">
        <v>203</v>
      </c>
      <c r="E172" s="90" t="s">
        <v>155</v>
      </c>
      <c r="F172" s="46">
        <v>1</v>
      </c>
      <c r="G172" s="118">
        <v>47.25</v>
      </c>
      <c r="H172" s="115">
        <v>35</v>
      </c>
      <c r="I172" s="115">
        <v>36</v>
      </c>
      <c r="J172" s="117">
        <v>30</v>
      </c>
      <c r="K172" s="53">
        <f t="shared" si="24"/>
        <v>37.0625</v>
      </c>
      <c r="L172" s="76">
        <f t="shared" si="25"/>
        <v>-0.92750000000000199</v>
      </c>
    </row>
    <row r="173" spans="1:12" s="13" customFormat="1" ht="22" customHeight="1" x14ac:dyDescent="0.4">
      <c r="A173" s="124">
        <v>6</v>
      </c>
      <c r="B173" s="111">
        <v>1049010127</v>
      </c>
      <c r="C173" s="88" t="s">
        <v>198</v>
      </c>
      <c r="D173" s="90" t="s">
        <v>204</v>
      </c>
      <c r="E173" s="90" t="s">
        <v>155</v>
      </c>
      <c r="F173" s="46">
        <v>6</v>
      </c>
      <c r="G173" s="118">
        <v>49</v>
      </c>
      <c r="H173" s="116">
        <v>30.833333</v>
      </c>
      <c r="I173" s="116">
        <v>29.416665999999999</v>
      </c>
      <c r="J173" s="117">
        <v>32.5</v>
      </c>
      <c r="K173" s="55">
        <f t="shared" si="24"/>
        <v>35.437499750000001</v>
      </c>
      <c r="L173" s="76">
        <f t="shared" si="25"/>
        <v>-2.5525002500000014</v>
      </c>
    </row>
    <row r="174" spans="1:12" s="13" customFormat="1" ht="22" customHeight="1" x14ac:dyDescent="0.4">
      <c r="A174" s="124">
        <v>7</v>
      </c>
      <c r="B174" s="111">
        <v>1049010124</v>
      </c>
      <c r="C174" s="88" t="s">
        <v>198</v>
      </c>
      <c r="D174" s="90" t="s">
        <v>205</v>
      </c>
      <c r="E174" s="90" t="s">
        <v>155</v>
      </c>
      <c r="F174" s="46">
        <v>5</v>
      </c>
      <c r="G174" s="118">
        <v>47.75</v>
      </c>
      <c r="H174" s="116">
        <v>31</v>
      </c>
      <c r="I174" s="116">
        <v>32.35</v>
      </c>
      <c r="J174" s="116">
        <v>28</v>
      </c>
      <c r="K174" s="55">
        <f t="shared" si="24"/>
        <v>34.774999999999999</v>
      </c>
      <c r="L174" s="76">
        <f t="shared" si="25"/>
        <v>-3.2150000000000034</v>
      </c>
    </row>
    <row r="175" spans="1:12" s="13" customFormat="1" ht="22" customHeight="1" x14ac:dyDescent="0.4">
      <c r="A175" s="124">
        <v>8</v>
      </c>
      <c r="B175" s="111">
        <v>1049010125</v>
      </c>
      <c r="C175" s="88" t="s">
        <v>198</v>
      </c>
      <c r="D175" s="90" t="s">
        <v>206</v>
      </c>
      <c r="E175" s="90" t="s">
        <v>155</v>
      </c>
      <c r="F175" s="46">
        <v>2</v>
      </c>
      <c r="G175" s="118">
        <v>49.625</v>
      </c>
      <c r="H175" s="116">
        <v>27.5</v>
      </c>
      <c r="I175" s="116">
        <v>27.25</v>
      </c>
      <c r="J175" s="117">
        <v>33.75</v>
      </c>
      <c r="K175" s="55">
        <f t="shared" si="24"/>
        <v>34.53125</v>
      </c>
      <c r="L175" s="76">
        <f t="shared" si="25"/>
        <v>-3.458750000000002</v>
      </c>
    </row>
    <row r="176" spans="1:12" s="13" customFormat="1" ht="22" customHeight="1" x14ac:dyDescent="0.4">
      <c r="A176" s="124">
        <v>9</v>
      </c>
      <c r="B176" s="111">
        <v>1049010144</v>
      </c>
      <c r="C176" s="88" t="s">
        <v>198</v>
      </c>
      <c r="D176" s="90" t="s">
        <v>207</v>
      </c>
      <c r="E176" s="90" t="s">
        <v>155</v>
      </c>
      <c r="F176" s="46">
        <v>15</v>
      </c>
      <c r="G176" s="118">
        <v>47.183332999999998</v>
      </c>
      <c r="H176" s="116">
        <v>30.666665999999999</v>
      </c>
      <c r="I176" s="116">
        <v>28.033332999999999</v>
      </c>
      <c r="J176" s="117">
        <v>31</v>
      </c>
      <c r="K176" s="55">
        <f t="shared" si="24"/>
        <v>34.220832999999999</v>
      </c>
      <c r="L176" s="76">
        <f t="shared" si="25"/>
        <v>-3.769167000000003</v>
      </c>
    </row>
    <row r="177" spans="1:12" s="13" customFormat="1" ht="22" customHeight="1" x14ac:dyDescent="0.4">
      <c r="A177" s="124">
        <v>10</v>
      </c>
      <c r="B177" s="111">
        <v>1049010140</v>
      </c>
      <c r="C177" s="88" t="s">
        <v>198</v>
      </c>
      <c r="D177" s="90" t="s">
        <v>208</v>
      </c>
      <c r="E177" s="90" t="s">
        <v>155</v>
      </c>
      <c r="F177" s="46">
        <v>11</v>
      </c>
      <c r="G177" s="119">
        <v>40.704545000000003</v>
      </c>
      <c r="H177" s="115">
        <v>35</v>
      </c>
      <c r="I177" s="117">
        <v>34.636363000000003</v>
      </c>
      <c r="J177" s="116">
        <v>24.772727</v>
      </c>
      <c r="K177" s="55">
        <f t="shared" si="24"/>
        <v>33.778408749999997</v>
      </c>
      <c r="L177" s="76">
        <f t="shared" si="25"/>
        <v>-4.211591250000005</v>
      </c>
    </row>
    <row r="178" spans="1:12" s="13" customFormat="1" ht="22" customHeight="1" x14ac:dyDescent="0.4">
      <c r="A178" s="124">
        <v>11</v>
      </c>
      <c r="B178" s="111">
        <v>1049010142</v>
      </c>
      <c r="C178" s="88" t="s">
        <v>198</v>
      </c>
      <c r="D178" s="90" t="s">
        <v>209</v>
      </c>
      <c r="E178" s="90" t="s">
        <v>155</v>
      </c>
      <c r="F178" s="46">
        <v>13</v>
      </c>
      <c r="G178" s="119">
        <v>43.961537999999997</v>
      </c>
      <c r="H178" s="116">
        <v>30.384615</v>
      </c>
      <c r="I178" s="116">
        <v>21.346153000000001</v>
      </c>
      <c r="J178" s="116">
        <v>26.923075999999998</v>
      </c>
      <c r="K178" s="55">
        <f t="shared" si="24"/>
        <v>30.653845499999999</v>
      </c>
      <c r="L178" s="76">
        <f t="shared" si="25"/>
        <v>-7.3361545000000028</v>
      </c>
    </row>
    <row r="179" spans="1:12" s="13" customFormat="1" ht="22" customHeight="1" x14ac:dyDescent="0.4">
      <c r="A179" s="124">
        <v>12</v>
      </c>
      <c r="B179" s="111">
        <v>1049010145</v>
      </c>
      <c r="C179" s="88" t="s">
        <v>198</v>
      </c>
      <c r="D179" s="90" t="s">
        <v>210</v>
      </c>
      <c r="E179" s="90" t="s">
        <v>155</v>
      </c>
      <c r="F179" s="46">
        <v>3</v>
      </c>
      <c r="G179" s="119">
        <v>37.333333000000003</v>
      </c>
      <c r="H179" s="116">
        <v>25</v>
      </c>
      <c r="I179" s="116">
        <v>27.916665999999999</v>
      </c>
      <c r="J179" s="116">
        <v>27.5</v>
      </c>
      <c r="K179" s="55">
        <f t="shared" si="24"/>
        <v>29.437499750000001</v>
      </c>
      <c r="L179" s="76">
        <f t="shared" si="25"/>
        <v>-8.5525002500000014</v>
      </c>
    </row>
    <row r="180" spans="1:12" s="13" customFormat="1" ht="22" customHeight="1" x14ac:dyDescent="0.4">
      <c r="A180" s="124">
        <v>13</v>
      </c>
      <c r="B180" s="111">
        <v>1049010146</v>
      </c>
      <c r="C180" s="88" t="s">
        <v>198</v>
      </c>
      <c r="D180" s="90" t="s">
        <v>211</v>
      </c>
      <c r="E180" s="90" t="s">
        <v>155</v>
      </c>
      <c r="F180" s="46">
        <v>3</v>
      </c>
      <c r="G180" s="119">
        <v>35.25</v>
      </c>
      <c r="H180" s="115">
        <v>35</v>
      </c>
      <c r="I180" s="116">
        <v>29.083333</v>
      </c>
      <c r="J180" s="116">
        <v>15.833333</v>
      </c>
      <c r="K180" s="55">
        <f t="shared" si="24"/>
        <v>28.791666499999998</v>
      </c>
      <c r="L180" s="76">
        <f t="shared" si="25"/>
        <v>-9.1983335000000039</v>
      </c>
    </row>
    <row r="181" spans="1:12" s="13" customFormat="1" ht="22" customHeight="1" x14ac:dyDescent="0.4">
      <c r="A181" s="124">
        <v>14</v>
      </c>
      <c r="B181" s="111">
        <v>1049010147</v>
      </c>
      <c r="C181" s="88" t="s">
        <v>198</v>
      </c>
      <c r="D181" s="90" t="s">
        <v>212</v>
      </c>
      <c r="E181" s="90" t="s">
        <v>155</v>
      </c>
      <c r="F181" s="46">
        <v>5</v>
      </c>
      <c r="G181" s="119">
        <v>33.450000000000003</v>
      </c>
      <c r="H181" s="116">
        <v>21</v>
      </c>
      <c r="I181" s="116">
        <v>30.45</v>
      </c>
      <c r="J181" s="116">
        <v>27</v>
      </c>
      <c r="K181" s="55">
        <f t="shared" si="24"/>
        <v>27.975000000000001</v>
      </c>
      <c r="L181" s="76">
        <f t="shared" si="25"/>
        <v>-10.015000000000001</v>
      </c>
    </row>
    <row r="182" spans="1:12" s="13" customFormat="1" ht="22" customHeight="1" x14ac:dyDescent="0.4">
      <c r="A182" s="124">
        <v>15</v>
      </c>
      <c r="B182" s="111">
        <v>1049010149</v>
      </c>
      <c r="C182" s="88" t="s">
        <v>198</v>
      </c>
      <c r="D182" s="90" t="s">
        <v>213</v>
      </c>
      <c r="E182" s="90" t="s">
        <v>155</v>
      </c>
      <c r="F182" s="46">
        <v>26</v>
      </c>
      <c r="G182" s="119">
        <v>39.634614999999997</v>
      </c>
      <c r="H182" s="116">
        <v>17.884615</v>
      </c>
      <c r="I182" s="116">
        <v>26.576923000000001</v>
      </c>
      <c r="J182" s="116">
        <v>26.826923000000001</v>
      </c>
      <c r="K182" s="55">
        <f t="shared" si="24"/>
        <v>27.730768999999995</v>
      </c>
      <c r="L182" s="76">
        <f t="shared" si="25"/>
        <v>-10.259231000000007</v>
      </c>
    </row>
    <row r="183" spans="1:12" s="13" customFormat="1" ht="22" customHeight="1" x14ac:dyDescent="0.4">
      <c r="A183" s="168" t="s">
        <v>214</v>
      </c>
      <c r="B183" s="168"/>
      <c r="C183" s="168"/>
      <c r="D183" s="168"/>
      <c r="E183" s="169"/>
      <c r="F183" s="56">
        <f>SUM(F168:F182)</f>
        <v>134</v>
      </c>
      <c r="G183" s="120">
        <f>AVERAGE(G126:G182)</f>
        <v>47.637984210953853</v>
      </c>
      <c r="H183" s="120">
        <f>AVERAGE(H126:H182)</f>
        <v>31.814056573654728</v>
      </c>
      <c r="I183" s="120">
        <f>AVERAGE(I126:I182)</f>
        <v>32.001335692245327</v>
      </c>
      <c r="J183" s="120">
        <f>AVERAGE(J126:J182)</f>
        <v>28.394085632006487</v>
      </c>
      <c r="K183" s="57">
        <f>AVERAGE(K126:K182)</f>
        <v>34.961865527215089</v>
      </c>
      <c r="L183" s="76"/>
    </row>
    <row r="184" spans="1:12" s="13" customFormat="1" ht="22" customHeight="1" x14ac:dyDescent="0.4">
      <c r="A184" s="124">
        <v>1</v>
      </c>
      <c r="B184" s="111">
        <v>1049010135</v>
      </c>
      <c r="C184" s="88" t="s">
        <v>215</v>
      </c>
      <c r="D184" s="90" t="s">
        <v>216</v>
      </c>
      <c r="E184" s="90" t="s">
        <v>155</v>
      </c>
      <c r="F184" s="46">
        <v>11</v>
      </c>
      <c r="G184" s="114">
        <v>60.795453999999999</v>
      </c>
      <c r="H184" s="117">
        <v>32.727271999999999</v>
      </c>
      <c r="I184" s="115">
        <v>36.818181000000003</v>
      </c>
      <c r="J184" s="117">
        <v>29.545453999999999</v>
      </c>
      <c r="K184" s="50">
        <f t="shared" ref="K184:K194" si="26">AVERAGE(G184,H184,I184,J184)</f>
        <v>39.971590250000006</v>
      </c>
      <c r="L184" s="75">
        <f t="shared" ref="L184:L194" si="27">K184-37.99</f>
        <v>1.9815902500000036</v>
      </c>
    </row>
    <row r="185" spans="1:12" s="13" customFormat="1" ht="22" customHeight="1" x14ac:dyDescent="0.4">
      <c r="A185" s="124">
        <v>2</v>
      </c>
      <c r="B185" s="111">
        <v>1049010134</v>
      </c>
      <c r="C185" s="88" t="s">
        <v>215</v>
      </c>
      <c r="D185" s="90" t="s">
        <v>217</v>
      </c>
      <c r="E185" s="90" t="s">
        <v>155</v>
      </c>
      <c r="F185" s="46">
        <v>8</v>
      </c>
      <c r="G185" s="114">
        <v>54.15625</v>
      </c>
      <c r="H185" s="115">
        <v>40.625</v>
      </c>
      <c r="I185" s="117">
        <v>34.59375</v>
      </c>
      <c r="J185" s="116">
        <v>27.8125</v>
      </c>
      <c r="K185" s="50">
        <f t="shared" si="26"/>
        <v>39.296875</v>
      </c>
      <c r="L185" s="75">
        <f t="shared" si="27"/>
        <v>1.306874999999998</v>
      </c>
    </row>
    <row r="186" spans="1:12" s="13" customFormat="1" ht="22" customHeight="1" x14ac:dyDescent="0.4">
      <c r="A186" s="124">
        <v>3</v>
      </c>
      <c r="B186" s="111">
        <v>1049010130</v>
      </c>
      <c r="C186" s="88" t="s">
        <v>215</v>
      </c>
      <c r="D186" s="90" t="s">
        <v>218</v>
      </c>
      <c r="E186" s="90" t="s">
        <v>155</v>
      </c>
      <c r="F186" s="46">
        <v>7</v>
      </c>
      <c r="G186" s="114">
        <v>57.75</v>
      </c>
      <c r="H186" s="116">
        <v>28.571428000000001</v>
      </c>
      <c r="I186" s="116">
        <v>33.214284999999997</v>
      </c>
      <c r="J186" s="115">
        <v>36.071427999999997</v>
      </c>
      <c r="K186" s="50">
        <f t="shared" si="26"/>
        <v>38.901785249999996</v>
      </c>
      <c r="L186" s="75">
        <f t="shared" si="27"/>
        <v>0.91178524999999411</v>
      </c>
    </row>
    <row r="187" spans="1:12" s="13" customFormat="1" ht="22" customHeight="1" x14ac:dyDescent="0.4">
      <c r="A187" s="124">
        <v>4</v>
      </c>
      <c r="B187" s="111">
        <v>1049010136</v>
      </c>
      <c r="C187" s="88" t="s">
        <v>215</v>
      </c>
      <c r="D187" s="90" t="s">
        <v>219</v>
      </c>
      <c r="E187" s="90" t="s">
        <v>155</v>
      </c>
      <c r="F187" s="46">
        <v>15</v>
      </c>
      <c r="G187" s="114">
        <v>53.816665999999998</v>
      </c>
      <c r="H187" s="115">
        <v>37</v>
      </c>
      <c r="I187" s="115">
        <v>36.666665999999999</v>
      </c>
      <c r="J187" s="116">
        <v>23.666665999999999</v>
      </c>
      <c r="K187" s="53">
        <f t="shared" si="26"/>
        <v>37.787499499999996</v>
      </c>
      <c r="L187" s="76">
        <f t="shared" si="27"/>
        <v>-0.20250050000000641</v>
      </c>
    </row>
    <row r="188" spans="1:12" s="13" customFormat="1" ht="22" customHeight="1" x14ac:dyDescent="0.4">
      <c r="A188" s="124">
        <v>5</v>
      </c>
      <c r="B188" s="111">
        <v>1049010131</v>
      </c>
      <c r="C188" s="88" t="s">
        <v>215</v>
      </c>
      <c r="D188" s="90" t="s">
        <v>220</v>
      </c>
      <c r="E188" s="90" t="s">
        <v>155</v>
      </c>
      <c r="F188" s="46">
        <v>19</v>
      </c>
      <c r="G188" s="114">
        <v>51.052630999999998</v>
      </c>
      <c r="H188" s="115">
        <v>37.894736000000002</v>
      </c>
      <c r="I188" s="115">
        <v>36.973683999999999</v>
      </c>
      <c r="J188" s="116">
        <v>24.868421000000001</v>
      </c>
      <c r="K188" s="53">
        <f t="shared" si="26"/>
        <v>37.697368000000004</v>
      </c>
      <c r="L188" s="76">
        <f t="shared" si="27"/>
        <v>-0.29263199999999756</v>
      </c>
    </row>
    <row r="189" spans="1:12" s="13" customFormat="1" ht="22" customHeight="1" x14ac:dyDescent="0.4">
      <c r="A189" s="124">
        <v>6</v>
      </c>
      <c r="B189" s="111">
        <v>1049010129</v>
      </c>
      <c r="C189" s="88" t="s">
        <v>215</v>
      </c>
      <c r="D189" s="90" t="s">
        <v>221</v>
      </c>
      <c r="E189" s="90" t="s">
        <v>155</v>
      </c>
      <c r="F189" s="46">
        <v>9</v>
      </c>
      <c r="G189" s="119">
        <v>42.527777</v>
      </c>
      <c r="H189" s="115">
        <v>40</v>
      </c>
      <c r="I189" s="115">
        <v>39.916665999999999</v>
      </c>
      <c r="J189" s="116">
        <v>26.388888000000001</v>
      </c>
      <c r="K189" s="53">
        <f t="shared" si="26"/>
        <v>37.208332750000004</v>
      </c>
      <c r="L189" s="76">
        <f t="shared" si="27"/>
        <v>-0.78166724999999815</v>
      </c>
    </row>
    <row r="190" spans="1:12" s="13" customFormat="1" ht="22" customHeight="1" x14ac:dyDescent="0.4">
      <c r="A190" s="124">
        <v>7</v>
      </c>
      <c r="B190" s="111">
        <v>1049010138</v>
      </c>
      <c r="C190" s="88" t="s">
        <v>215</v>
      </c>
      <c r="D190" s="90" t="s">
        <v>222</v>
      </c>
      <c r="E190" s="90" t="s">
        <v>155</v>
      </c>
      <c r="F190" s="46">
        <v>6</v>
      </c>
      <c r="G190" s="119">
        <v>44.583333000000003</v>
      </c>
      <c r="H190" s="116">
        <v>30.833333</v>
      </c>
      <c r="I190" s="117">
        <v>35.458333000000003</v>
      </c>
      <c r="J190" s="117">
        <v>33.75</v>
      </c>
      <c r="K190" s="53">
        <f t="shared" si="26"/>
        <v>36.156249750000001</v>
      </c>
      <c r="L190" s="76">
        <f t="shared" si="27"/>
        <v>-1.8337502500000014</v>
      </c>
    </row>
    <row r="191" spans="1:12" s="13" customFormat="1" ht="22" customHeight="1" x14ac:dyDescent="0.4">
      <c r="A191" s="124">
        <v>8</v>
      </c>
      <c r="B191" s="111">
        <v>1049010132</v>
      </c>
      <c r="C191" s="88" t="s">
        <v>215</v>
      </c>
      <c r="D191" s="90" t="s">
        <v>223</v>
      </c>
      <c r="E191" s="90" t="s">
        <v>155</v>
      </c>
      <c r="F191" s="46">
        <v>6</v>
      </c>
      <c r="G191" s="119">
        <v>44.25</v>
      </c>
      <c r="H191" s="116">
        <v>28.333333</v>
      </c>
      <c r="I191" s="116">
        <v>28.666665999999999</v>
      </c>
      <c r="J191" s="117">
        <v>32.5</v>
      </c>
      <c r="K191" s="55">
        <f t="shared" si="26"/>
        <v>33.437499750000001</v>
      </c>
      <c r="L191" s="76">
        <f t="shared" si="27"/>
        <v>-4.5525002500000014</v>
      </c>
    </row>
    <row r="192" spans="1:12" s="13" customFormat="1" ht="22" customHeight="1" x14ac:dyDescent="0.4">
      <c r="A192" s="124">
        <v>9</v>
      </c>
      <c r="B192" s="111">
        <v>1049010137</v>
      </c>
      <c r="C192" s="88" t="s">
        <v>215</v>
      </c>
      <c r="D192" s="90" t="s">
        <v>224</v>
      </c>
      <c r="E192" s="90" t="s">
        <v>155</v>
      </c>
      <c r="F192" s="46">
        <v>23</v>
      </c>
      <c r="G192" s="119">
        <v>45.532608000000003</v>
      </c>
      <c r="H192" s="117">
        <v>31.956520999999999</v>
      </c>
      <c r="I192" s="116">
        <v>28.304347</v>
      </c>
      <c r="J192" s="116">
        <v>26.956520999999999</v>
      </c>
      <c r="K192" s="55">
        <f t="shared" si="26"/>
        <v>33.187499250000002</v>
      </c>
      <c r="L192" s="76">
        <f t="shared" si="27"/>
        <v>-4.8025007500000001</v>
      </c>
    </row>
    <row r="193" spans="1:12" s="13" customFormat="1" ht="22" customHeight="1" x14ac:dyDescent="0.4">
      <c r="A193" s="124">
        <v>10</v>
      </c>
      <c r="B193" s="111">
        <v>1049010133</v>
      </c>
      <c r="C193" s="88" t="s">
        <v>215</v>
      </c>
      <c r="D193" s="90" t="s">
        <v>225</v>
      </c>
      <c r="E193" s="90" t="s">
        <v>155</v>
      </c>
      <c r="F193" s="46">
        <v>16</v>
      </c>
      <c r="G193" s="119">
        <v>42.640625</v>
      </c>
      <c r="H193" s="116">
        <v>21.25</v>
      </c>
      <c r="I193" s="115">
        <v>39.078125</v>
      </c>
      <c r="J193" s="116">
        <v>24.21875</v>
      </c>
      <c r="K193" s="55">
        <f t="shared" si="26"/>
        <v>31.796875</v>
      </c>
      <c r="L193" s="76">
        <f t="shared" si="27"/>
        <v>-6.193125000000002</v>
      </c>
    </row>
    <row r="194" spans="1:12" s="13" customFormat="1" ht="22" customHeight="1" x14ac:dyDescent="0.4">
      <c r="A194" s="124">
        <v>11</v>
      </c>
      <c r="B194" s="111">
        <v>1049010139</v>
      </c>
      <c r="C194" s="88" t="s">
        <v>215</v>
      </c>
      <c r="D194" s="90" t="s">
        <v>226</v>
      </c>
      <c r="E194" s="90" t="s">
        <v>155</v>
      </c>
      <c r="F194" s="46">
        <v>14</v>
      </c>
      <c r="G194" s="119">
        <v>40.803570999999998</v>
      </c>
      <c r="H194" s="116">
        <v>24.642856999999999</v>
      </c>
      <c r="I194" s="116">
        <v>30.357142</v>
      </c>
      <c r="J194" s="116">
        <v>23.392856999999999</v>
      </c>
      <c r="K194" s="55">
        <f t="shared" si="26"/>
        <v>29.79910675</v>
      </c>
      <c r="L194" s="76">
        <f t="shared" si="27"/>
        <v>-8.190893250000002</v>
      </c>
    </row>
    <row r="195" spans="1:12" s="13" customFormat="1" ht="22" customHeight="1" x14ac:dyDescent="0.4">
      <c r="A195" s="168" t="s">
        <v>227</v>
      </c>
      <c r="B195" s="168"/>
      <c r="C195" s="168"/>
      <c r="D195" s="168"/>
      <c r="E195" s="169"/>
      <c r="F195" s="56">
        <f>SUM(F184:F194)</f>
        <v>134</v>
      </c>
      <c r="G195" s="120">
        <f>AVERAGE(G184:G194)</f>
        <v>48.90081045454545</v>
      </c>
      <c r="H195" s="120">
        <f>AVERAGE(H184:H194)</f>
        <v>32.166770909090907</v>
      </c>
      <c r="I195" s="120">
        <f>AVERAGE(I184:I194)</f>
        <v>34.549804090909092</v>
      </c>
      <c r="J195" s="120">
        <f>AVERAGE(J184:J194)</f>
        <v>28.106498636363639</v>
      </c>
      <c r="K195" s="57">
        <f>AVERAGE(K178:K194)</f>
        <v>33.811254560424409</v>
      </c>
      <c r="L195" s="76"/>
    </row>
    <row r="196" spans="1:12" s="13" customFormat="1" ht="22" customHeight="1" x14ac:dyDescent="0.4">
      <c r="A196" s="124">
        <v>1</v>
      </c>
      <c r="B196" s="111">
        <v>1049010059</v>
      </c>
      <c r="C196" s="88" t="s">
        <v>228</v>
      </c>
      <c r="D196" s="90" t="s">
        <v>229</v>
      </c>
      <c r="E196" s="90" t="s">
        <v>20</v>
      </c>
      <c r="F196" s="46">
        <v>7</v>
      </c>
      <c r="G196" s="114">
        <v>56</v>
      </c>
      <c r="H196" s="115">
        <v>46.428570999999998</v>
      </c>
      <c r="I196" s="115">
        <v>39.5</v>
      </c>
      <c r="J196" s="115">
        <v>34.642856999999999</v>
      </c>
      <c r="K196" s="50">
        <f t="shared" ref="K196:K211" si="28">AVERAGE(G196,H196,I196,J196)</f>
        <v>44.142856999999999</v>
      </c>
      <c r="L196" s="75">
        <f t="shared" ref="L196:L211" si="29">K196-37.99</f>
        <v>6.1528569999999974</v>
      </c>
    </row>
    <row r="197" spans="1:12" s="13" customFormat="1" ht="22" customHeight="1" x14ac:dyDescent="0.4">
      <c r="A197" s="124">
        <v>2</v>
      </c>
      <c r="B197" s="111">
        <v>1049010057</v>
      </c>
      <c r="C197" s="88" t="s">
        <v>228</v>
      </c>
      <c r="D197" s="90" t="s">
        <v>230</v>
      </c>
      <c r="E197" s="90" t="s">
        <v>20</v>
      </c>
      <c r="F197" s="46">
        <v>12</v>
      </c>
      <c r="G197" s="114">
        <v>53.395833000000003</v>
      </c>
      <c r="H197" s="115">
        <v>34.583333000000003</v>
      </c>
      <c r="I197" s="115">
        <v>43.770833000000003</v>
      </c>
      <c r="J197" s="116">
        <v>26.875</v>
      </c>
      <c r="K197" s="50">
        <f t="shared" si="28"/>
        <v>39.656249750000001</v>
      </c>
      <c r="L197" s="75">
        <f t="shared" si="29"/>
        <v>1.6662497499999986</v>
      </c>
    </row>
    <row r="198" spans="1:12" s="13" customFormat="1" ht="22" customHeight="1" x14ac:dyDescent="0.4">
      <c r="A198" s="124">
        <v>3</v>
      </c>
      <c r="B198" s="111">
        <v>1049010021</v>
      </c>
      <c r="C198" s="88" t="s">
        <v>228</v>
      </c>
      <c r="D198" s="90" t="s">
        <v>231</v>
      </c>
      <c r="E198" s="90" t="s">
        <v>20</v>
      </c>
      <c r="F198" s="46">
        <v>12</v>
      </c>
      <c r="G198" s="114">
        <v>56.916665999999999</v>
      </c>
      <c r="H198" s="115">
        <v>36.25</v>
      </c>
      <c r="I198" s="116">
        <v>29.75</v>
      </c>
      <c r="J198" s="116">
        <v>26.666665999999999</v>
      </c>
      <c r="K198" s="53">
        <f t="shared" si="28"/>
        <v>37.395832999999996</v>
      </c>
      <c r="L198" s="76">
        <f t="shared" si="29"/>
        <v>-0.59416700000000588</v>
      </c>
    </row>
    <row r="199" spans="1:12" s="13" customFormat="1" ht="22" customHeight="1" x14ac:dyDescent="0.4">
      <c r="A199" s="124">
        <v>4</v>
      </c>
      <c r="B199" s="111">
        <v>1049010050</v>
      </c>
      <c r="C199" s="88" t="s">
        <v>228</v>
      </c>
      <c r="D199" s="90" t="s">
        <v>232</v>
      </c>
      <c r="E199" s="90" t="s">
        <v>20</v>
      </c>
      <c r="F199" s="46">
        <v>10</v>
      </c>
      <c r="G199" s="114">
        <v>49.575000000000003</v>
      </c>
      <c r="H199" s="116">
        <v>28.5</v>
      </c>
      <c r="I199" s="115">
        <v>37.549999999999997</v>
      </c>
      <c r="J199" s="117">
        <v>30.75</v>
      </c>
      <c r="K199" s="53">
        <f t="shared" si="28"/>
        <v>36.59375</v>
      </c>
      <c r="L199" s="76">
        <f t="shared" si="29"/>
        <v>-1.396250000000002</v>
      </c>
    </row>
    <row r="200" spans="1:12" s="13" customFormat="1" ht="22" customHeight="1" x14ac:dyDescent="0.4">
      <c r="A200" s="124">
        <v>5</v>
      </c>
      <c r="B200" s="111">
        <v>1049010060</v>
      </c>
      <c r="C200" s="88" t="s">
        <v>228</v>
      </c>
      <c r="D200" s="90" t="s">
        <v>233</v>
      </c>
      <c r="E200" s="90" t="s">
        <v>20</v>
      </c>
      <c r="F200" s="46">
        <v>3</v>
      </c>
      <c r="G200" s="114">
        <v>49.166665999999999</v>
      </c>
      <c r="H200" s="115">
        <v>35</v>
      </c>
      <c r="I200" s="116">
        <v>30.916665999999999</v>
      </c>
      <c r="J200" s="116">
        <v>29.166665999999999</v>
      </c>
      <c r="K200" s="53">
        <f t="shared" si="28"/>
        <v>36.062499499999994</v>
      </c>
      <c r="L200" s="76">
        <f t="shared" si="29"/>
        <v>-1.9275005000000078</v>
      </c>
    </row>
    <row r="201" spans="1:12" s="13" customFormat="1" ht="22" customHeight="1" x14ac:dyDescent="0.4">
      <c r="A201" s="124">
        <v>6</v>
      </c>
      <c r="B201" s="111">
        <v>1049010051</v>
      </c>
      <c r="C201" s="88" t="s">
        <v>228</v>
      </c>
      <c r="D201" s="90" t="s">
        <v>234</v>
      </c>
      <c r="E201" s="90" t="s">
        <v>20</v>
      </c>
      <c r="F201" s="46">
        <v>18</v>
      </c>
      <c r="G201" s="118">
        <v>47.305554999999998</v>
      </c>
      <c r="H201" s="117">
        <v>31.666665999999999</v>
      </c>
      <c r="I201" s="117">
        <v>34.236111000000001</v>
      </c>
      <c r="J201" s="116">
        <v>27.361111000000001</v>
      </c>
      <c r="K201" s="55">
        <f t="shared" si="28"/>
        <v>35.142360749999995</v>
      </c>
      <c r="L201" s="76">
        <f t="shared" si="29"/>
        <v>-2.8476392500000074</v>
      </c>
    </row>
    <row r="202" spans="1:12" s="13" customFormat="1" ht="22" customHeight="1" x14ac:dyDescent="0.4">
      <c r="A202" s="124">
        <v>7</v>
      </c>
      <c r="B202" s="111">
        <v>1049010058</v>
      </c>
      <c r="C202" s="88" t="s">
        <v>228</v>
      </c>
      <c r="D202" s="90" t="s">
        <v>235</v>
      </c>
      <c r="E202" s="90" t="s">
        <v>20</v>
      </c>
      <c r="F202" s="46">
        <v>2</v>
      </c>
      <c r="G202" s="119">
        <v>45.875</v>
      </c>
      <c r="H202" s="116">
        <v>30</v>
      </c>
      <c r="I202" s="116">
        <v>27.875</v>
      </c>
      <c r="J202" s="117">
        <v>31.25</v>
      </c>
      <c r="K202" s="55">
        <f t="shared" si="28"/>
        <v>33.75</v>
      </c>
      <c r="L202" s="76">
        <f t="shared" si="29"/>
        <v>-4.240000000000002</v>
      </c>
    </row>
    <row r="203" spans="1:12" s="13" customFormat="1" ht="22" customHeight="1" x14ac:dyDescent="0.4">
      <c r="A203" s="124">
        <v>8</v>
      </c>
      <c r="B203" s="111">
        <v>1049010024</v>
      </c>
      <c r="C203" s="88" t="s">
        <v>228</v>
      </c>
      <c r="D203" s="90" t="s">
        <v>236</v>
      </c>
      <c r="E203" s="90" t="s">
        <v>20</v>
      </c>
      <c r="F203" s="46">
        <v>25</v>
      </c>
      <c r="G203" s="119">
        <v>44.91</v>
      </c>
      <c r="H203" s="116">
        <v>31</v>
      </c>
      <c r="I203" s="116">
        <v>29.55</v>
      </c>
      <c r="J203" s="116">
        <v>23.4</v>
      </c>
      <c r="K203" s="55">
        <f t="shared" si="28"/>
        <v>32.214999999999996</v>
      </c>
      <c r="L203" s="76">
        <f t="shared" si="29"/>
        <v>-5.7750000000000057</v>
      </c>
    </row>
    <row r="204" spans="1:12" s="13" customFormat="1" ht="22" customHeight="1" x14ac:dyDescent="0.4">
      <c r="A204" s="124">
        <v>9</v>
      </c>
      <c r="B204" s="111">
        <v>1049010053</v>
      </c>
      <c r="C204" s="88" t="s">
        <v>228</v>
      </c>
      <c r="D204" s="90" t="s">
        <v>237</v>
      </c>
      <c r="E204" s="90" t="s">
        <v>20</v>
      </c>
      <c r="F204" s="46">
        <v>23</v>
      </c>
      <c r="G204" s="119">
        <v>42.945652000000003</v>
      </c>
      <c r="H204" s="116">
        <v>27.173912999999999</v>
      </c>
      <c r="I204" s="116">
        <v>30.684781999999998</v>
      </c>
      <c r="J204" s="116">
        <v>26.521739</v>
      </c>
      <c r="K204" s="55">
        <f t="shared" si="28"/>
        <v>31.831521499999997</v>
      </c>
      <c r="L204" s="76">
        <f t="shared" si="29"/>
        <v>-6.1584785000000046</v>
      </c>
    </row>
    <row r="205" spans="1:12" s="13" customFormat="1" ht="22" customHeight="1" x14ac:dyDescent="0.4">
      <c r="A205" s="124">
        <v>10</v>
      </c>
      <c r="B205" s="111">
        <v>1049010049</v>
      </c>
      <c r="C205" s="88" t="s">
        <v>228</v>
      </c>
      <c r="D205" s="90" t="s">
        <v>238</v>
      </c>
      <c r="E205" s="90" t="s">
        <v>20</v>
      </c>
      <c r="F205" s="46">
        <v>6</v>
      </c>
      <c r="G205" s="119">
        <v>36.25</v>
      </c>
      <c r="H205" s="116">
        <v>28.333333</v>
      </c>
      <c r="I205" s="116">
        <v>33.708333000000003</v>
      </c>
      <c r="J205" s="116">
        <v>27.083333</v>
      </c>
      <c r="K205" s="55">
        <f t="shared" si="28"/>
        <v>31.343749749999997</v>
      </c>
      <c r="L205" s="76">
        <f t="shared" si="29"/>
        <v>-6.6462502500000049</v>
      </c>
    </row>
    <row r="206" spans="1:12" s="13" customFormat="1" ht="22" customHeight="1" x14ac:dyDescent="0.4">
      <c r="A206" s="124">
        <v>11</v>
      </c>
      <c r="B206" s="111">
        <v>1049010052</v>
      </c>
      <c r="C206" s="88" t="s">
        <v>228</v>
      </c>
      <c r="D206" s="90" t="s">
        <v>239</v>
      </c>
      <c r="E206" s="90" t="s">
        <v>20</v>
      </c>
      <c r="F206" s="46">
        <v>9</v>
      </c>
      <c r="G206" s="119">
        <v>40.638888000000001</v>
      </c>
      <c r="H206" s="116">
        <v>26.666665999999999</v>
      </c>
      <c r="I206" s="116">
        <v>33.472222000000002</v>
      </c>
      <c r="J206" s="116">
        <v>23.888888000000001</v>
      </c>
      <c r="K206" s="55">
        <f t="shared" si="28"/>
        <v>31.166665999999999</v>
      </c>
      <c r="L206" s="76">
        <f t="shared" si="29"/>
        <v>-6.8233340000000027</v>
      </c>
    </row>
    <row r="207" spans="1:12" s="13" customFormat="1" ht="22" customHeight="1" x14ac:dyDescent="0.4">
      <c r="A207" s="124">
        <v>12</v>
      </c>
      <c r="B207" s="111">
        <v>1049010022</v>
      </c>
      <c r="C207" s="88" t="s">
        <v>228</v>
      </c>
      <c r="D207" s="90" t="s">
        <v>240</v>
      </c>
      <c r="E207" s="90" t="s">
        <v>20</v>
      </c>
      <c r="F207" s="46">
        <v>7</v>
      </c>
      <c r="G207" s="119">
        <v>40.785713999999999</v>
      </c>
      <c r="H207" s="115">
        <v>33.571427999999997</v>
      </c>
      <c r="I207" s="116">
        <v>29.821428000000001</v>
      </c>
      <c r="J207" s="116">
        <v>18.571428000000001</v>
      </c>
      <c r="K207" s="55">
        <f t="shared" si="28"/>
        <v>30.687499499999998</v>
      </c>
      <c r="L207" s="76">
        <f t="shared" si="29"/>
        <v>-7.3025005000000043</v>
      </c>
    </row>
    <row r="208" spans="1:12" s="13" customFormat="1" ht="22" customHeight="1" x14ac:dyDescent="0.4">
      <c r="A208" s="124">
        <v>13</v>
      </c>
      <c r="B208" s="111">
        <v>1049010020</v>
      </c>
      <c r="C208" s="88" t="s">
        <v>228</v>
      </c>
      <c r="D208" s="90" t="s">
        <v>241</v>
      </c>
      <c r="E208" s="90" t="s">
        <v>20</v>
      </c>
      <c r="F208" s="46">
        <v>7</v>
      </c>
      <c r="G208" s="119">
        <v>38.785713999999999</v>
      </c>
      <c r="H208" s="116">
        <v>29.285713999999999</v>
      </c>
      <c r="I208" s="116">
        <v>31</v>
      </c>
      <c r="J208" s="116">
        <v>22.5</v>
      </c>
      <c r="K208" s="55">
        <f t="shared" si="28"/>
        <v>30.392856999999999</v>
      </c>
      <c r="L208" s="76">
        <f t="shared" si="29"/>
        <v>-7.5971430000000026</v>
      </c>
    </row>
    <row r="209" spans="1:12" s="13" customFormat="1" ht="22" customHeight="1" x14ac:dyDescent="0.4">
      <c r="A209" s="124">
        <v>14</v>
      </c>
      <c r="B209" s="111">
        <v>1049010056</v>
      </c>
      <c r="C209" s="88" t="s">
        <v>228</v>
      </c>
      <c r="D209" s="90" t="s">
        <v>242</v>
      </c>
      <c r="E209" s="90" t="s">
        <v>20</v>
      </c>
      <c r="F209" s="46">
        <v>1</v>
      </c>
      <c r="G209" s="119">
        <v>45.75</v>
      </c>
      <c r="H209" s="116">
        <v>15</v>
      </c>
      <c r="I209" s="116">
        <v>25.5</v>
      </c>
      <c r="J209" s="117">
        <v>32.5</v>
      </c>
      <c r="K209" s="55">
        <f t="shared" si="28"/>
        <v>29.6875</v>
      </c>
      <c r="L209" s="76">
        <f t="shared" si="29"/>
        <v>-8.302500000000002</v>
      </c>
    </row>
    <row r="210" spans="1:12" s="13" customFormat="1" ht="22" customHeight="1" x14ac:dyDescent="0.4">
      <c r="A210" s="124">
        <v>15</v>
      </c>
      <c r="B210" s="111">
        <v>1049010054</v>
      </c>
      <c r="C210" s="88" t="s">
        <v>228</v>
      </c>
      <c r="D210" s="90" t="s">
        <v>243</v>
      </c>
      <c r="E210" s="90" t="s">
        <v>20</v>
      </c>
      <c r="F210" s="46">
        <v>6</v>
      </c>
      <c r="G210" s="119">
        <v>38.291665999999999</v>
      </c>
      <c r="H210" s="116">
        <v>20.833333</v>
      </c>
      <c r="I210" s="116">
        <v>27.875</v>
      </c>
      <c r="J210" s="116">
        <v>22.916665999999999</v>
      </c>
      <c r="K210" s="55">
        <f t="shared" si="28"/>
        <v>27.479166249999999</v>
      </c>
      <c r="L210" s="76">
        <f t="shared" si="29"/>
        <v>-10.510833750000003</v>
      </c>
    </row>
    <row r="211" spans="1:12" s="13" customFormat="1" ht="22" customHeight="1" x14ac:dyDescent="0.4">
      <c r="A211" s="124">
        <v>16</v>
      </c>
      <c r="B211" s="111">
        <v>1049010055</v>
      </c>
      <c r="C211" s="88" t="s">
        <v>228</v>
      </c>
      <c r="D211" s="90" t="s">
        <v>244</v>
      </c>
      <c r="E211" s="90" t="s">
        <v>20</v>
      </c>
      <c r="F211" s="46">
        <v>1</v>
      </c>
      <c r="G211" s="119">
        <v>26</v>
      </c>
      <c r="H211" s="116">
        <v>10</v>
      </c>
      <c r="I211" s="116">
        <v>22</v>
      </c>
      <c r="J211" s="116">
        <v>20</v>
      </c>
      <c r="K211" s="55">
        <f t="shared" si="28"/>
        <v>19.5</v>
      </c>
      <c r="L211" s="76">
        <f t="shared" si="29"/>
        <v>-18.490000000000002</v>
      </c>
    </row>
    <row r="212" spans="1:12" s="13" customFormat="1" ht="22" customHeight="1" x14ac:dyDescent="0.4">
      <c r="A212" s="168" t="s">
        <v>245</v>
      </c>
      <c r="B212" s="168"/>
      <c r="C212" s="168"/>
      <c r="D212" s="168"/>
      <c r="E212" s="169"/>
      <c r="F212" s="56">
        <f>SUM(F196:F211)</f>
        <v>149</v>
      </c>
      <c r="G212" s="120">
        <f>AVERAGE(G195:G211)</f>
        <v>44.793715556149721</v>
      </c>
      <c r="H212" s="120">
        <f>AVERAGE(H195:H211)</f>
        <v>29.203513406417109</v>
      </c>
      <c r="I212" s="120">
        <f>AVERAGE(I195:I211)</f>
        <v>31.868245828877008</v>
      </c>
      <c r="J212" s="120">
        <f>AVERAGE(J195:J211)</f>
        <v>26.600050155080215</v>
      </c>
      <c r="K212" s="57">
        <f>AVERAGE(K195:K211)</f>
        <v>32.991692032966142</v>
      </c>
      <c r="L212" s="76"/>
    </row>
    <row r="213" spans="1:12" s="13" customFormat="1" ht="22" customHeight="1" x14ac:dyDescent="0.4">
      <c r="A213" s="124">
        <v>1</v>
      </c>
      <c r="B213" s="111">
        <v>1049010229</v>
      </c>
      <c r="C213" s="88" t="s">
        <v>246</v>
      </c>
      <c r="D213" s="90" t="s">
        <v>247</v>
      </c>
      <c r="E213" s="90" t="s">
        <v>109</v>
      </c>
      <c r="F213" s="46">
        <v>12</v>
      </c>
      <c r="G213" s="114">
        <v>61.583333000000003</v>
      </c>
      <c r="H213" s="115">
        <v>45</v>
      </c>
      <c r="I213" s="115">
        <v>46.270833000000003</v>
      </c>
      <c r="J213" s="115">
        <v>46.041665999999999</v>
      </c>
      <c r="K213" s="50">
        <f t="shared" ref="K213:K219" si="30">AVERAGE(G213,H213,I213,J213)</f>
        <v>49.723958000000003</v>
      </c>
      <c r="L213" s="75">
        <f t="shared" ref="L213:L219" si="31">K213-37.99</f>
        <v>11.733958000000001</v>
      </c>
    </row>
    <row r="214" spans="1:12" s="13" customFormat="1" ht="22" customHeight="1" x14ac:dyDescent="0.4">
      <c r="A214" s="124">
        <v>2</v>
      </c>
      <c r="B214" s="111">
        <v>1049010231</v>
      </c>
      <c r="C214" s="88" t="s">
        <v>246</v>
      </c>
      <c r="D214" s="90" t="s">
        <v>248</v>
      </c>
      <c r="E214" s="90" t="s">
        <v>109</v>
      </c>
      <c r="F214" s="46">
        <v>4</v>
      </c>
      <c r="G214" s="114">
        <v>53.8125</v>
      </c>
      <c r="H214" s="115">
        <v>58.75</v>
      </c>
      <c r="I214" s="115">
        <v>52.625</v>
      </c>
      <c r="J214" s="117">
        <v>31.25</v>
      </c>
      <c r="K214" s="50">
        <f t="shared" si="30"/>
        <v>49.109375</v>
      </c>
      <c r="L214" s="75">
        <f t="shared" si="31"/>
        <v>11.119374999999998</v>
      </c>
    </row>
    <row r="215" spans="1:12" s="13" customFormat="1" ht="22" customHeight="1" x14ac:dyDescent="0.4">
      <c r="A215" s="124">
        <v>3</v>
      </c>
      <c r="B215" s="111">
        <v>1049010228</v>
      </c>
      <c r="C215" s="88" t="s">
        <v>246</v>
      </c>
      <c r="D215" s="90" t="s">
        <v>249</v>
      </c>
      <c r="E215" s="90" t="s">
        <v>109</v>
      </c>
      <c r="F215" s="46">
        <v>7</v>
      </c>
      <c r="G215" s="114">
        <v>50.25</v>
      </c>
      <c r="H215" s="115">
        <v>40.714284999999997</v>
      </c>
      <c r="I215" s="115">
        <v>41.464284999999997</v>
      </c>
      <c r="J215" s="116">
        <v>26.428571000000002</v>
      </c>
      <c r="K215" s="50">
        <f t="shared" si="30"/>
        <v>39.714285249999996</v>
      </c>
      <c r="L215" s="75">
        <f t="shared" si="31"/>
        <v>1.7242852499999941</v>
      </c>
    </row>
    <row r="216" spans="1:12" s="13" customFormat="1" ht="22" customHeight="1" x14ac:dyDescent="0.4">
      <c r="A216" s="124">
        <v>4</v>
      </c>
      <c r="B216" s="111">
        <v>1049010246</v>
      </c>
      <c r="C216" s="88" t="s">
        <v>246</v>
      </c>
      <c r="D216" s="90" t="s">
        <v>250</v>
      </c>
      <c r="E216" s="90" t="s">
        <v>109</v>
      </c>
      <c r="F216" s="46">
        <v>35</v>
      </c>
      <c r="G216" s="119">
        <v>46.135714</v>
      </c>
      <c r="H216" s="115">
        <v>34.714284999999997</v>
      </c>
      <c r="I216" s="115">
        <v>35.714284999999997</v>
      </c>
      <c r="J216" s="115">
        <v>37.785713999999999</v>
      </c>
      <c r="K216" s="50">
        <f t="shared" si="30"/>
        <v>38.587499499999993</v>
      </c>
      <c r="L216" s="75">
        <f t="shared" si="31"/>
        <v>0.59749949999999075</v>
      </c>
    </row>
    <row r="217" spans="1:12" s="13" customFormat="1" ht="22" customHeight="1" x14ac:dyDescent="0.4">
      <c r="A217" s="124">
        <v>5</v>
      </c>
      <c r="B217" s="111">
        <v>1049010230</v>
      </c>
      <c r="C217" s="88" t="s">
        <v>246</v>
      </c>
      <c r="D217" s="90" t="s">
        <v>251</v>
      </c>
      <c r="E217" s="90" t="s">
        <v>109</v>
      </c>
      <c r="F217" s="46">
        <v>10</v>
      </c>
      <c r="G217" s="119">
        <v>47.85</v>
      </c>
      <c r="H217" s="115">
        <v>35.5</v>
      </c>
      <c r="I217" s="117">
        <v>35.450000000000003</v>
      </c>
      <c r="J217" s="116">
        <v>28.5</v>
      </c>
      <c r="K217" s="53">
        <f t="shared" si="30"/>
        <v>36.825000000000003</v>
      </c>
      <c r="L217" s="76">
        <f t="shared" si="31"/>
        <v>-1.1649999999999991</v>
      </c>
    </row>
    <row r="218" spans="1:12" s="13" customFormat="1" ht="22" customHeight="1" x14ac:dyDescent="0.4">
      <c r="A218" s="124">
        <v>6</v>
      </c>
      <c r="B218" s="111">
        <v>1049010232</v>
      </c>
      <c r="C218" s="88" t="s">
        <v>246</v>
      </c>
      <c r="D218" s="90" t="s">
        <v>252</v>
      </c>
      <c r="E218" s="90" t="s">
        <v>109</v>
      </c>
      <c r="F218" s="46">
        <v>9</v>
      </c>
      <c r="G218" s="119">
        <v>46.111111000000001</v>
      </c>
      <c r="H218" s="116">
        <v>27.222221999999999</v>
      </c>
      <c r="I218" s="117">
        <v>34.361111000000001</v>
      </c>
      <c r="J218" s="117">
        <v>31.666665999999999</v>
      </c>
      <c r="K218" s="55">
        <f t="shared" si="30"/>
        <v>34.840277499999999</v>
      </c>
      <c r="L218" s="76">
        <f t="shared" si="31"/>
        <v>-3.1497225000000029</v>
      </c>
    </row>
    <row r="219" spans="1:12" s="13" customFormat="1" ht="22" customHeight="1" x14ac:dyDescent="0.4">
      <c r="A219" s="124">
        <v>7</v>
      </c>
      <c r="B219" s="111">
        <v>1049010244</v>
      </c>
      <c r="C219" s="88" t="s">
        <v>246</v>
      </c>
      <c r="D219" s="90" t="s">
        <v>253</v>
      </c>
      <c r="E219" s="90" t="s">
        <v>109</v>
      </c>
      <c r="F219" s="46">
        <v>4</v>
      </c>
      <c r="G219" s="119">
        <v>45.125</v>
      </c>
      <c r="H219" s="116">
        <v>28.75</v>
      </c>
      <c r="I219" s="115">
        <v>36.3125</v>
      </c>
      <c r="J219" s="116">
        <v>21.875</v>
      </c>
      <c r="K219" s="55">
        <f t="shared" si="30"/>
        <v>33.015625</v>
      </c>
      <c r="L219" s="76">
        <f t="shared" si="31"/>
        <v>-4.974375000000002</v>
      </c>
    </row>
    <row r="220" spans="1:12" s="13" customFormat="1" ht="22" customHeight="1" x14ac:dyDescent="0.4">
      <c r="A220" s="168" t="s">
        <v>255</v>
      </c>
      <c r="B220" s="168"/>
      <c r="C220" s="168"/>
      <c r="D220" s="168"/>
      <c r="E220" s="169"/>
      <c r="F220" s="56">
        <f>SUM(F213:F219)</f>
        <v>81</v>
      </c>
      <c r="G220" s="120">
        <f>AVERAGE(G213:G219)</f>
        <v>50.123951142857145</v>
      </c>
      <c r="H220" s="120">
        <f>AVERAGE(H213:H219)</f>
        <v>38.664398857142849</v>
      </c>
      <c r="I220" s="120">
        <f>AVERAGE(I213:I219)</f>
        <v>40.314002000000002</v>
      </c>
      <c r="J220" s="120">
        <f>AVERAGE(J213:J219)</f>
        <v>31.935373857142853</v>
      </c>
      <c r="K220" s="57">
        <f>AVERAGE(K213:K219)</f>
        <v>40.259431464285719</v>
      </c>
      <c r="L220" s="76"/>
    </row>
    <row r="221" spans="1:12" s="13" customFormat="1" ht="22" customHeight="1" x14ac:dyDescent="0.4">
      <c r="A221" s="124">
        <v>1</v>
      </c>
      <c r="B221" s="111">
        <v>1049010106</v>
      </c>
      <c r="C221" s="88" t="s">
        <v>256</v>
      </c>
      <c r="D221" s="90" t="s">
        <v>257</v>
      </c>
      <c r="E221" s="90" t="s">
        <v>77</v>
      </c>
      <c r="F221" s="46">
        <v>13</v>
      </c>
      <c r="G221" s="114">
        <v>57.288460999999998</v>
      </c>
      <c r="H221" s="115">
        <v>45</v>
      </c>
      <c r="I221" s="115">
        <v>40.923076000000002</v>
      </c>
      <c r="J221" s="117">
        <v>34.230769000000002</v>
      </c>
      <c r="K221" s="50">
        <f t="shared" ref="K221:K233" si="32">AVERAGE(G221,H221,I221,J221)</f>
        <v>44.360576500000001</v>
      </c>
      <c r="L221" s="75">
        <f t="shared" ref="L221:L233" si="33">K221-37.99</f>
        <v>6.3705764999999985</v>
      </c>
    </row>
    <row r="222" spans="1:12" s="13" customFormat="1" ht="22" customHeight="1" x14ac:dyDescent="0.4">
      <c r="A222" s="124">
        <v>2</v>
      </c>
      <c r="B222" s="111">
        <v>1049010082</v>
      </c>
      <c r="C222" s="88" t="s">
        <v>256</v>
      </c>
      <c r="D222" s="90" t="s">
        <v>258</v>
      </c>
      <c r="E222" s="90" t="s">
        <v>77</v>
      </c>
      <c r="F222" s="46">
        <v>6</v>
      </c>
      <c r="G222" s="114">
        <v>56.625</v>
      </c>
      <c r="H222" s="115">
        <v>49.166665999999999</v>
      </c>
      <c r="I222" s="115">
        <v>39.291665999999999</v>
      </c>
      <c r="J222" s="116">
        <v>29.166665999999999</v>
      </c>
      <c r="K222" s="50">
        <f t="shared" si="32"/>
        <v>43.562499499999994</v>
      </c>
      <c r="L222" s="75">
        <f t="shared" si="33"/>
        <v>5.5724994999999922</v>
      </c>
    </row>
    <row r="223" spans="1:12" s="13" customFormat="1" ht="22" customHeight="1" x14ac:dyDescent="0.4">
      <c r="A223" s="124">
        <v>3</v>
      </c>
      <c r="B223" s="111">
        <v>1049010081</v>
      </c>
      <c r="C223" s="88" t="s">
        <v>256</v>
      </c>
      <c r="D223" s="90" t="s">
        <v>259</v>
      </c>
      <c r="E223" s="90" t="s">
        <v>77</v>
      </c>
      <c r="F223" s="46">
        <v>4</v>
      </c>
      <c r="G223" s="118">
        <v>48.3125</v>
      </c>
      <c r="H223" s="115">
        <v>37.5</v>
      </c>
      <c r="I223" s="115">
        <v>49.0625</v>
      </c>
      <c r="J223" s="115">
        <v>38.75</v>
      </c>
      <c r="K223" s="50">
        <f t="shared" si="32"/>
        <v>43.40625</v>
      </c>
      <c r="L223" s="75">
        <f t="shared" si="33"/>
        <v>5.416249999999998</v>
      </c>
    </row>
    <row r="224" spans="1:12" s="13" customFormat="1" ht="22" customHeight="1" x14ac:dyDescent="0.4">
      <c r="A224" s="124">
        <v>4</v>
      </c>
      <c r="B224" s="111">
        <v>1049010087</v>
      </c>
      <c r="C224" s="88" t="s">
        <v>256</v>
      </c>
      <c r="D224" s="90" t="s">
        <v>260</v>
      </c>
      <c r="E224" s="90" t="s">
        <v>77</v>
      </c>
      <c r="F224" s="46">
        <v>39</v>
      </c>
      <c r="G224" s="114">
        <v>50.038460999999998</v>
      </c>
      <c r="H224" s="115">
        <v>34.358974000000003</v>
      </c>
      <c r="I224" s="115">
        <v>37.935896999999997</v>
      </c>
      <c r="J224" s="117">
        <v>29.679487000000002</v>
      </c>
      <c r="K224" s="50">
        <f t="shared" si="32"/>
        <v>38.003204750000002</v>
      </c>
      <c r="L224" s="75">
        <f t="shared" si="33"/>
        <v>1.3204749999999876E-2</v>
      </c>
    </row>
    <row r="225" spans="1:12" s="13" customFormat="1" ht="22" customHeight="1" x14ac:dyDescent="0.4">
      <c r="A225" s="124">
        <v>5</v>
      </c>
      <c r="B225" s="111">
        <v>1049010089</v>
      </c>
      <c r="C225" s="88" t="s">
        <v>256</v>
      </c>
      <c r="D225" s="90" t="s">
        <v>261</v>
      </c>
      <c r="E225" s="90" t="s">
        <v>77</v>
      </c>
      <c r="F225" s="46">
        <v>35</v>
      </c>
      <c r="G225" s="114">
        <v>50.667999999999999</v>
      </c>
      <c r="H225" s="117">
        <v>32.142856999999999</v>
      </c>
      <c r="I225" s="117">
        <v>35.299999999999997</v>
      </c>
      <c r="J225" s="116">
        <v>26.928571000000002</v>
      </c>
      <c r="K225" s="53">
        <f t="shared" si="32"/>
        <v>36.259856999999997</v>
      </c>
      <c r="L225" s="76">
        <f t="shared" si="33"/>
        <v>-1.7301430000000053</v>
      </c>
    </row>
    <row r="226" spans="1:12" s="13" customFormat="1" ht="22" customHeight="1" x14ac:dyDescent="0.4">
      <c r="A226" s="124">
        <v>6</v>
      </c>
      <c r="B226" s="111">
        <v>1049010108</v>
      </c>
      <c r="C226" s="88" t="s">
        <v>256</v>
      </c>
      <c r="D226" s="90" t="s">
        <v>262</v>
      </c>
      <c r="E226" s="90" t="s">
        <v>77</v>
      </c>
      <c r="F226" s="46">
        <v>6</v>
      </c>
      <c r="G226" s="114">
        <v>53.083333000000003</v>
      </c>
      <c r="H226" s="117">
        <v>32.5</v>
      </c>
      <c r="I226" s="116">
        <v>32.75</v>
      </c>
      <c r="J226" s="116">
        <v>26.666665999999999</v>
      </c>
      <c r="K226" s="53">
        <f t="shared" si="32"/>
        <v>36.249999750000001</v>
      </c>
      <c r="L226" s="76">
        <f t="shared" si="33"/>
        <v>-1.7400002500000014</v>
      </c>
    </row>
    <row r="227" spans="1:12" s="13" customFormat="1" ht="22" customHeight="1" x14ac:dyDescent="0.4">
      <c r="A227" s="124">
        <v>7</v>
      </c>
      <c r="B227" s="111">
        <v>1049010107</v>
      </c>
      <c r="C227" s="88" t="s">
        <v>256</v>
      </c>
      <c r="D227" s="90" t="s">
        <v>263</v>
      </c>
      <c r="E227" s="90" t="s">
        <v>77</v>
      </c>
      <c r="F227" s="46">
        <v>5</v>
      </c>
      <c r="G227" s="118">
        <v>47.7</v>
      </c>
      <c r="H227" s="116">
        <v>31</v>
      </c>
      <c r="I227" s="116">
        <v>29.5</v>
      </c>
      <c r="J227" s="117">
        <v>34</v>
      </c>
      <c r="K227" s="53">
        <f t="shared" si="32"/>
        <v>35.549999999999997</v>
      </c>
      <c r="L227" s="76">
        <f t="shared" si="33"/>
        <v>-2.4400000000000048</v>
      </c>
    </row>
    <row r="228" spans="1:12" s="13" customFormat="1" ht="22" customHeight="1" x14ac:dyDescent="0.4">
      <c r="A228" s="124">
        <v>8</v>
      </c>
      <c r="B228" s="111">
        <v>1049010086</v>
      </c>
      <c r="C228" s="88" t="s">
        <v>256</v>
      </c>
      <c r="D228" s="90" t="s">
        <v>264</v>
      </c>
      <c r="E228" s="90" t="s">
        <v>77</v>
      </c>
      <c r="F228" s="46">
        <v>13</v>
      </c>
      <c r="G228" s="114">
        <v>49.461537999999997</v>
      </c>
      <c r="H228" s="117">
        <v>31.538461000000002</v>
      </c>
      <c r="I228" s="116">
        <v>33.076923000000001</v>
      </c>
      <c r="J228" s="116">
        <v>25.961538000000001</v>
      </c>
      <c r="K228" s="55">
        <f t="shared" si="32"/>
        <v>35.009614999999997</v>
      </c>
      <c r="L228" s="76">
        <f t="shared" si="33"/>
        <v>-2.9803850000000054</v>
      </c>
    </row>
    <row r="229" spans="1:12" s="13" customFormat="1" ht="22" customHeight="1" x14ac:dyDescent="0.4">
      <c r="A229" s="124">
        <v>9</v>
      </c>
      <c r="B229" s="111">
        <v>1049010080</v>
      </c>
      <c r="C229" s="88" t="s">
        <v>256</v>
      </c>
      <c r="D229" s="90" t="s">
        <v>265</v>
      </c>
      <c r="E229" s="90" t="s">
        <v>77</v>
      </c>
      <c r="F229" s="46">
        <v>13</v>
      </c>
      <c r="G229" s="114">
        <v>51.961537999999997</v>
      </c>
      <c r="H229" s="116">
        <v>26.538461000000002</v>
      </c>
      <c r="I229" s="116">
        <v>32.865383999999999</v>
      </c>
      <c r="J229" s="116">
        <v>26.730768999999999</v>
      </c>
      <c r="K229" s="55">
        <f t="shared" si="32"/>
        <v>34.524038000000004</v>
      </c>
      <c r="L229" s="76">
        <f t="shared" si="33"/>
        <v>-3.4659619999999975</v>
      </c>
    </row>
    <row r="230" spans="1:12" s="13" customFormat="1" ht="22" customHeight="1" x14ac:dyDescent="0.4">
      <c r="A230" s="124">
        <v>10</v>
      </c>
      <c r="B230" s="111">
        <v>1049010084</v>
      </c>
      <c r="C230" s="88" t="s">
        <v>256</v>
      </c>
      <c r="D230" s="90" t="s">
        <v>266</v>
      </c>
      <c r="E230" s="90" t="s">
        <v>77</v>
      </c>
      <c r="F230" s="46">
        <v>12</v>
      </c>
      <c r="G230" s="118">
        <v>47.333333000000003</v>
      </c>
      <c r="H230" s="117">
        <v>32.083333000000003</v>
      </c>
      <c r="I230" s="116">
        <v>31.083333</v>
      </c>
      <c r="J230" s="116">
        <v>27.291665999999999</v>
      </c>
      <c r="K230" s="55">
        <f t="shared" si="32"/>
        <v>34.447916249999999</v>
      </c>
      <c r="L230" s="76">
        <f t="shared" si="33"/>
        <v>-3.5420837500000033</v>
      </c>
    </row>
    <row r="231" spans="1:12" s="13" customFormat="1" ht="22" customHeight="1" x14ac:dyDescent="0.4">
      <c r="A231" s="124">
        <v>11</v>
      </c>
      <c r="B231" s="111">
        <v>1049010083</v>
      </c>
      <c r="C231" s="88" t="s">
        <v>256</v>
      </c>
      <c r="D231" s="90" t="s">
        <v>267</v>
      </c>
      <c r="E231" s="90" t="s">
        <v>77</v>
      </c>
      <c r="F231" s="46">
        <v>4</v>
      </c>
      <c r="G231" s="119">
        <v>44.6875</v>
      </c>
      <c r="H231" s="116">
        <v>26.25</v>
      </c>
      <c r="I231" s="116">
        <v>29.9375</v>
      </c>
      <c r="J231" s="116">
        <v>26.25</v>
      </c>
      <c r="K231" s="55">
        <f t="shared" si="32"/>
        <v>31.78125</v>
      </c>
      <c r="L231" s="76">
        <f t="shared" si="33"/>
        <v>-6.208750000000002</v>
      </c>
    </row>
    <row r="232" spans="1:12" s="13" customFormat="1" ht="22" customHeight="1" x14ac:dyDescent="0.4">
      <c r="A232" s="124">
        <v>12</v>
      </c>
      <c r="B232" s="111">
        <v>1049010085</v>
      </c>
      <c r="C232" s="88" t="s">
        <v>256</v>
      </c>
      <c r="D232" s="90" t="s">
        <v>268</v>
      </c>
      <c r="E232" s="90" t="s">
        <v>77</v>
      </c>
      <c r="F232" s="46">
        <v>4</v>
      </c>
      <c r="G232" s="119">
        <v>38.9375</v>
      </c>
      <c r="H232" s="116">
        <v>30</v>
      </c>
      <c r="I232" s="117">
        <v>35.125</v>
      </c>
      <c r="J232" s="116">
        <v>17.5</v>
      </c>
      <c r="K232" s="55">
        <f t="shared" si="32"/>
        <v>30.390625</v>
      </c>
      <c r="L232" s="76">
        <f t="shared" si="33"/>
        <v>-7.599375000000002</v>
      </c>
    </row>
    <row r="233" spans="1:12" s="13" customFormat="1" ht="22" customHeight="1" x14ac:dyDescent="0.4">
      <c r="A233" s="124">
        <v>13</v>
      </c>
      <c r="B233" s="111">
        <v>1049010088</v>
      </c>
      <c r="C233" s="88" t="s">
        <v>256</v>
      </c>
      <c r="D233" s="90" t="s">
        <v>269</v>
      </c>
      <c r="E233" s="90" t="s">
        <v>77</v>
      </c>
      <c r="F233" s="46">
        <v>1</v>
      </c>
      <c r="G233" s="119">
        <v>36.25</v>
      </c>
      <c r="H233" s="116">
        <v>30</v>
      </c>
      <c r="I233" s="116">
        <v>27.75</v>
      </c>
      <c r="J233" s="116">
        <v>22.5</v>
      </c>
      <c r="K233" s="55">
        <f t="shared" si="32"/>
        <v>29.125</v>
      </c>
      <c r="L233" s="76">
        <f t="shared" si="33"/>
        <v>-8.865000000000002</v>
      </c>
    </row>
    <row r="234" spans="1:12" s="13" customFormat="1" ht="22" customHeight="1" x14ac:dyDescent="0.4">
      <c r="A234" s="168" t="s">
        <v>270</v>
      </c>
      <c r="B234" s="168"/>
      <c r="C234" s="168"/>
      <c r="D234" s="168"/>
      <c r="E234" s="169"/>
      <c r="F234" s="56">
        <f>SUM(F221:F233)</f>
        <v>155</v>
      </c>
      <c r="G234" s="120">
        <f>AVERAGE(G221:G233)</f>
        <v>48.642089538461541</v>
      </c>
      <c r="H234" s="120">
        <f>AVERAGE(H221:H233)</f>
        <v>33.698365538461537</v>
      </c>
      <c r="I234" s="120">
        <f>AVERAGE(I221:I233)</f>
        <v>34.969329153846154</v>
      </c>
      <c r="J234" s="120">
        <f>AVERAGE(J221:J233)</f>
        <v>28.127394769230769</v>
      </c>
      <c r="K234" s="57">
        <f>AVERAGE(K221:K233)</f>
        <v>36.359294749999997</v>
      </c>
      <c r="L234" s="76"/>
    </row>
    <row r="235" spans="1:12" s="13" customFormat="1" ht="22" customHeight="1" x14ac:dyDescent="0.4">
      <c r="A235" s="124">
        <v>1</v>
      </c>
      <c r="B235" s="111">
        <v>1049010009</v>
      </c>
      <c r="C235" s="88" t="s">
        <v>271</v>
      </c>
      <c r="D235" s="90" t="s">
        <v>272</v>
      </c>
      <c r="E235" s="90" t="s">
        <v>20</v>
      </c>
      <c r="F235" s="46">
        <v>3</v>
      </c>
      <c r="G235" s="114">
        <v>57.25</v>
      </c>
      <c r="H235" s="115">
        <v>38.333333000000003</v>
      </c>
      <c r="I235" s="115">
        <v>41.75</v>
      </c>
      <c r="J235" s="117">
        <v>31.666665999999999</v>
      </c>
      <c r="K235" s="50">
        <f t="shared" ref="K235:K246" si="34">AVERAGE(G235,H235,I235,J235)</f>
        <v>42.249999750000001</v>
      </c>
      <c r="L235" s="75">
        <f t="shared" ref="L235:L246" si="35">K235-37.99</f>
        <v>4.2599997499999986</v>
      </c>
    </row>
    <row r="236" spans="1:12" s="13" customFormat="1" ht="22" customHeight="1" x14ac:dyDescent="0.4">
      <c r="A236" s="124">
        <v>2</v>
      </c>
      <c r="B236" s="111">
        <v>1049010045</v>
      </c>
      <c r="C236" s="88" t="s">
        <v>271</v>
      </c>
      <c r="D236" s="90" t="s">
        <v>273</v>
      </c>
      <c r="E236" s="90" t="s">
        <v>20</v>
      </c>
      <c r="F236" s="46">
        <v>7</v>
      </c>
      <c r="G236" s="114">
        <v>51.142856999999999</v>
      </c>
      <c r="H236" s="115">
        <v>35.714284999999997</v>
      </c>
      <c r="I236" s="115">
        <v>38.392856999999999</v>
      </c>
      <c r="J236" s="117">
        <v>29.642856999999999</v>
      </c>
      <c r="K236" s="50">
        <f t="shared" si="34"/>
        <v>38.723213999999999</v>
      </c>
      <c r="L236" s="75">
        <f t="shared" si="35"/>
        <v>0.7332139999999967</v>
      </c>
    </row>
    <row r="237" spans="1:12" s="13" customFormat="1" ht="22" customHeight="1" x14ac:dyDescent="0.4">
      <c r="A237" s="124">
        <v>3</v>
      </c>
      <c r="B237" s="111">
        <v>1049010047</v>
      </c>
      <c r="C237" s="88" t="s">
        <v>271</v>
      </c>
      <c r="D237" s="90" t="s">
        <v>274</v>
      </c>
      <c r="E237" s="90" t="s">
        <v>20</v>
      </c>
      <c r="F237" s="46">
        <v>16</v>
      </c>
      <c r="G237" s="114">
        <v>50.015625</v>
      </c>
      <c r="H237" s="116">
        <v>30.625</v>
      </c>
      <c r="I237" s="117">
        <v>35.46875</v>
      </c>
      <c r="J237" s="117">
        <v>30</v>
      </c>
      <c r="K237" s="53">
        <f t="shared" si="34"/>
        <v>36.52734375</v>
      </c>
      <c r="L237" s="76">
        <f t="shared" si="35"/>
        <v>-1.462656250000002</v>
      </c>
    </row>
    <row r="238" spans="1:12" s="13" customFormat="1" ht="22" customHeight="1" x14ac:dyDescent="0.4">
      <c r="A238" s="124">
        <v>4</v>
      </c>
      <c r="B238" s="111">
        <v>1049010010</v>
      </c>
      <c r="C238" s="88" t="s">
        <v>271</v>
      </c>
      <c r="D238" s="90" t="s">
        <v>275</v>
      </c>
      <c r="E238" s="90" t="s">
        <v>20</v>
      </c>
      <c r="F238" s="46">
        <v>13</v>
      </c>
      <c r="G238" s="114">
        <v>49.365383999999999</v>
      </c>
      <c r="H238" s="115">
        <v>35</v>
      </c>
      <c r="I238" s="117">
        <v>34.461537999999997</v>
      </c>
      <c r="J238" s="116">
        <v>26.346153000000001</v>
      </c>
      <c r="K238" s="53">
        <f t="shared" si="34"/>
        <v>36.293268749999996</v>
      </c>
      <c r="L238" s="76">
        <f t="shared" si="35"/>
        <v>-1.6967312500000062</v>
      </c>
    </row>
    <row r="239" spans="1:12" s="13" customFormat="1" ht="22" customHeight="1" x14ac:dyDescent="0.4">
      <c r="A239" s="124">
        <v>5</v>
      </c>
      <c r="B239" s="111">
        <v>1049010006</v>
      </c>
      <c r="C239" s="88" t="s">
        <v>271</v>
      </c>
      <c r="D239" s="90" t="s">
        <v>276</v>
      </c>
      <c r="E239" s="90" t="s">
        <v>20</v>
      </c>
      <c r="F239" s="46">
        <v>27</v>
      </c>
      <c r="G239" s="119">
        <v>46.5</v>
      </c>
      <c r="H239" s="116">
        <v>26.851851</v>
      </c>
      <c r="I239" s="117">
        <v>34.287036999999998</v>
      </c>
      <c r="J239" s="115">
        <v>35.277777</v>
      </c>
      <c r="K239" s="53">
        <f t="shared" si="34"/>
        <v>35.729166249999999</v>
      </c>
      <c r="L239" s="76">
        <f t="shared" si="35"/>
        <v>-2.2608337500000033</v>
      </c>
    </row>
    <row r="240" spans="1:12" s="13" customFormat="1" ht="22" customHeight="1" x14ac:dyDescent="0.4">
      <c r="A240" s="124">
        <v>6</v>
      </c>
      <c r="B240" s="111">
        <v>1049010048</v>
      </c>
      <c r="C240" s="88" t="s">
        <v>271</v>
      </c>
      <c r="D240" s="90" t="s">
        <v>277</v>
      </c>
      <c r="E240" s="90" t="s">
        <v>20</v>
      </c>
      <c r="F240" s="46">
        <v>21</v>
      </c>
      <c r="G240" s="114">
        <v>49.726190000000003</v>
      </c>
      <c r="H240" s="116">
        <v>25.238095000000001</v>
      </c>
      <c r="I240" s="115">
        <v>37.642856999999999</v>
      </c>
      <c r="J240" s="117">
        <v>29.523809</v>
      </c>
      <c r="K240" s="53">
        <f t="shared" si="34"/>
        <v>35.532737750000003</v>
      </c>
      <c r="L240" s="76">
        <f t="shared" si="35"/>
        <v>-2.4572622499999994</v>
      </c>
    </row>
    <row r="241" spans="1:12" s="13" customFormat="1" ht="22" customHeight="1" x14ac:dyDescent="0.4">
      <c r="A241" s="124">
        <v>7</v>
      </c>
      <c r="B241" s="111">
        <v>1049010005</v>
      </c>
      <c r="C241" s="88" t="s">
        <v>271</v>
      </c>
      <c r="D241" s="90" t="s">
        <v>278</v>
      </c>
      <c r="E241" s="90" t="s">
        <v>20</v>
      </c>
      <c r="F241" s="46">
        <v>13</v>
      </c>
      <c r="G241" s="114">
        <v>51.480769000000002</v>
      </c>
      <c r="H241" s="116">
        <v>27.692307</v>
      </c>
      <c r="I241" s="116">
        <v>32.942307</v>
      </c>
      <c r="J241" s="116">
        <v>28.846153000000001</v>
      </c>
      <c r="K241" s="55">
        <f t="shared" si="34"/>
        <v>35.240384000000006</v>
      </c>
      <c r="L241" s="76">
        <f t="shared" si="35"/>
        <v>-2.7496159999999961</v>
      </c>
    </row>
    <row r="242" spans="1:12" s="13" customFormat="1" ht="22" customHeight="1" x14ac:dyDescent="0.4">
      <c r="A242" s="124">
        <v>8</v>
      </c>
      <c r="B242" s="111">
        <v>1049010044</v>
      </c>
      <c r="C242" s="88" t="s">
        <v>271</v>
      </c>
      <c r="D242" s="90" t="s">
        <v>279</v>
      </c>
      <c r="E242" s="90" t="s">
        <v>20</v>
      </c>
      <c r="F242" s="46">
        <v>9</v>
      </c>
      <c r="G242" s="114">
        <v>49.847777000000001</v>
      </c>
      <c r="H242" s="117">
        <v>32.222222000000002</v>
      </c>
      <c r="I242" s="116">
        <v>33.305554999999998</v>
      </c>
      <c r="J242" s="116">
        <v>25.555554999999998</v>
      </c>
      <c r="K242" s="55">
        <f t="shared" si="34"/>
        <v>35.232777249999998</v>
      </c>
      <c r="L242" s="76">
        <f t="shared" si="35"/>
        <v>-2.7572227500000039</v>
      </c>
    </row>
    <row r="243" spans="1:12" s="13" customFormat="1" ht="22" customHeight="1" x14ac:dyDescent="0.4">
      <c r="A243" s="124">
        <v>9</v>
      </c>
      <c r="B243" s="111">
        <v>1049010007</v>
      </c>
      <c r="C243" s="88" t="s">
        <v>271</v>
      </c>
      <c r="D243" s="90" t="s">
        <v>280</v>
      </c>
      <c r="E243" s="90" t="s">
        <v>20</v>
      </c>
      <c r="F243" s="46">
        <v>7</v>
      </c>
      <c r="G243" s="119">
        <v>41.25</v>
      </c>
      <c r="H243" s="116">
        <v>19.285713999999999</v>
      </c>
      <c r="I243" s="116">
        <v>29.714285</v>
      </c>
      <c r="J243" s="116">
        <v>28.571428000000001</v>
      </c>
      <c r="K243" s="55">
        <f t="shared" si="34"/>
        <v>29.70535675</v>
      </c>
      <c r="L243" s="76">
        <f t="shared" si="35"/>
        <v>-8.284643250000002</v>
      </c>
    </row>
    <row r="244" spans="1:12" s="13" customFormat="1" ht="22" customHeight="1" x14ac:dyDescent="0.4">
      <c r="A244" s="124">
        <v>10</v>
      </c>
      <c r="B244" s="111">
        <v>1049010008</v>
      </c>
      <c r="C244" s="88" t="s">
        <v>271</v>
      </c>
      <c r="D244" s="90" t="s">
        <v>281</v>
      </c>
      <c r="E244" s="90" t="s">
        <v>20</v>
      </c>
      <c r="F244" s="46">
        <v>20</v>
      </c>
      <c r="G244" s="119">
        <v>41.287500000000001</v>
      </c>
      <c r="H244" s="116">
        <v>26.75</v>
      </c>
      <c r="I244" s="116">
        <v>24.324999999999999</v>
      </c>
      <c r="J244" s="116">
        <v>22.875</v>
      </c>
      <c r="K244" s="55">
        <f t="shared" si="34"/>
        <v>28.809374999999999</v>
      </c>
      <c r="L244" s="76">
        <f t="shared" si="35"/>
        <v>-9.1806250000000027</v>
      </c>
    </row>
    <row r="245" spans="1:12" s="13" customFormat="1" ht="22" customHeight="1" x14ac:dyDescent="0.4">
      <c r="A245" s="124">
        <v>11</v>
      </c>
      <c r="B245" s="111">
        <v>1049010004</v>
      </c>
      <c r="C245" s="88" t="s">
        <v>271</v>
      </c>
      <c r="D245" s="90" t="s">
        <v>282</v>
      </c>
      <c r="E245" s="90" t="s">
        <v>20</v>
      </c>
      <c r="F245" s="46">
        <v>30</v>
      </c>
      <c r="G245" s="119">
        <v>37.337665999999999</v>
      </c>
      <c r="H245" s="116">
        <v>22.333333</v>
      </c>
      <c r="I245" s="116">
        <v>26.908332999999999</v>
      </c>
      <c r="J245" s="116">
        <v>25.166665999999999</v>
      </c>
      <c r="K245" s="55">
        <f t="shared" si="34"/>
        <v>27.936499499999996</v>
      </c>
      <c r="L245" s="76">
        <f t="shared" si="35"/>
        <v>-10.053500500000006</v>
      </c>
    </row>
    <row r="246" spans="1:12" s="13" customFormat="1" ht="22" customHeight="1" x14ac:dyDescent="0.4">
      <c r="A246" s="124">
        <v>12</v>
      </c>
      <c r="B246" s="111">
        <v>1049010046</v>
      </c>
      <c r="C246" s="88" t="s">
        <v>271</v>
      </c>
      <c r="D246" s="90" t="s">
        <v>283</v>
      </c>
      <c r="E246" s="90" t="s">
        <v>20</v>
      </c>
      <c r="F246" s="46">
        <v>13</v>
      </c>
      <c r="G246" s="119">
        <v>35.865383999999999</v>
      </c>
      <c r="H246" s="116">
        <v>26.538461000000002</v>
      </c>
      <c r="I246" s="116">
        <v>23.923075999999998</v>
      </c>
      <c r="J246" s="116">
        <v>21.153846000000001</v>
      </c>
      <c r="K246" s="55">
        <f t="shared" si="34"/>
        <v>26.87019175</v>
      </c>
      <c r="L246" s="76">
        <f t="shared" si="35"/>
        <v>-11.119808250000002</v>
      </c>
    </row>
    <row r="247" spans="1:12" s="13" customFormat="1" ht="22" customHeight="1" x14ac:dyDescent="0.4">
      <c r="A247" s="170" t="s">
        <v>284</v>
      </c>
      <c r="B247" s="171"/>
      <c r="C247" s="171"/>
      <c r="D247" s="171"/>
      <c r="E247" s="172"/>
      <c r="F247" s="56">
        <f>SUM(F235:F246)</f>
        <v>179</v>
      </c>
      <c r="G247" s="120">
        <f>AVERAGE(G235:G246)</f>
        <v>46.755762666666662</v>
      </c>
      <c r="H247" s="120">
        <f>AVERAGE(H235:H246)</f>
        <v>28.882050083333329</v>
      </c>
      <c r="I247" s="120">
        <f>AVERAGE(I235:I246)</f>
        <v>32.76013291666667</v>
      </c>
      <c r="J247" s="120">
        <f>AVERAGE(J235:J246)</f>
        <v>27.885492499999998</v>
      </c>
      <c r="K247" s="57">
        <f>AVERAGE(K235:K246)</f>
        <v>34.070859541666664</v>
      </c>
      <c r="L247" s="76"/>
    </row>
    <row r="248" spans="1:12" s="13" customFormat="1" ht="22" customHeight="1" x14ac:dyDescent="0.4">
      <c r="A248" s="124">
        <v>1</v>
      </c>
      <c r="B248" s="125">
        <v>1049010227</v>
      </c>
      <c r="C248" s="126" t="s">
        <v>285</v>
      </c>
      <c r="D248" s="127" t="s">
        <v>286</v>
      </c>
      <c r="E248" s="127" t="s">
        <v>285</v>
      </c>
      <c r="F248" s="46">
        <v>9</v>
      </c>
      <c r="G248" s="114">
        <v>55.944443999999997</v>
      </c>
      <c r="H248" s="115">
        <v>47.222222000000002</v>
      </c>
      <c r="I248" s="115">
        <v>40.694443999999997</v>
      </c>
      <c r="J248" s="115">
        <v>38.333333000000003</v>
      </c>
      <c r="K248" s="62">
        <f t="shared" ref="K248:K262" si="36">AVERAGE(G248,H248,I248,J248)</f>
        <v>45.548610750000002</v>
      </c>
      <c r="L248" s="75">
        <f t="shared" ref="L248:L262" si="37">K248-37.99</f>
        <v>7.5586107499999997</v>
      </c>
    </row>
    <row r="249" spans="1:12" s="13" customFormat="1" ht="22" customHeight="1" x14ac:dyDescent="0.4">
      <c r="A249" s="124">
        <v>2</v>
      </c>
      <c r="B249" s="111">
        <v>1049010226</v>
      </c>
      <c r="C249" s="88" t="s">
        <v>285</v>
      </c>
      <c r="D249" s="90" t="s">
        <v>287</v>
      </c>
      <c r="E249" s="90" t="s">
        <v>285</v>
      </c>
      <c r="F249" s="46">
        <v>8</v>
      </c>
      <c r="G249" s="114">
        <v>53.1875</v>
      </c>
      <c r="H249" s="115">
        <v>42.5</v>
      </c>
      <c r="I249" s="116">
        <v>33.84375</v>
      </c>
      <c r="J249" s="117">
        <v>33.4375</v>
      </c>
      <c r="K249" s="62">
        <f t="shared" si="36"/>
        <v>40.7421875</v>
      </c>
      <c r="L249" s="75">
        <f t="shared" si="37"/>
        <v>2.752187499999998</v>
      </c>
    </row>
    <row r="250" spans="1:12" s="13" customFormat="1" ht="22" customHeight="1" x14ac:dyDescent="0.4">
      <c r="A250" s="124">
        <v>3</v>
      </c>
      <c r="B250" s="111">
        <v>1049010221</v>
      </c>
      <c r="C250" s="88" t="s">
        <v>285</v>
      </c>
      <c r="D250" s="90" t="s">
        <v>288</v>
      </c>
      <c r="E250" s="90" t="s">
        <v>285</v>
      </c>
      <c r="F250" s="46">
        <v>4</v>
      </c>
      <c r="G250" s="114">
        <v>57.375</v>
      </c>
      <c r="H250" s="115">
        <v>33.75</v>
      </c>
      <c r="I250" s="115">
        <v>37.5625</v>
      </c>
      <c r="J250" s="117">
        <v>33.125</v>
      </c>
      <c r="K250" s="62">
        <f t="shared" si="36"/>
        <v>40.453125</v>
      </c>
      <c r="L250" s="75">
        <f t="shared" si="37"/>
        <v>2.463124999999998</v>
      </c>
    </row>
    <row r="251" spans="1:12" s="13" customFormat="1" ht="22" customHeight="1" x14ac:dyDescent="0.4">
      <c r="A251" s="124">
        <v>4</v>
      </c>
      <c r="B251" s="111">
        <v>1049010225</v>
      </c>
      <c r="C251" s="88" t="s">
        <v>285</v>
      </c>
      <c r="D251" s="90" t="s">
        <v>289</v>
      </c>
      <c r="E251" s="90" t="s">
        <v>285</v>
      </c>
      <c r="F251" s="46">
        <v>3</v>
      </c>
      <c r="G251" s="114">
        <v>52.333333000000003</v>
      </c>
      <c r="H251" s="115">
        <v>43.333333000000003</v>
      </c>
      <c r="I251" s="115">
        <v>40.666665999999999</v>
      </c>
      <c r="J251" s="116">
        <v>25</v>
      </c>
      <c r="K251" s="62">
        <f t="shared" si="36"/>
        <v>40.333333000000003</v>
      </c>
      <c r="L251" s="75">
        <f t="shared" si="37"/>
        <v>2.3433330000000012</v>
      </c>
    </row>
    <row r="252" spans="1:12" s="13" customFormat="1" ht="22" customHeight="1" x14ac:dyDescent="0.4">
      <c r="A252" s="124">
        <v>5</v>
      </c>
      <c r="B252" s="111">
        <v>1049010223</v>
      </c>
      <c r="C252" s="88" t="s">
        <v>285</v>
      </c>
      <c r="D252" s="90" t="s">
        <v>290</v>
      </c>
      <c r="E252" s="90" t="s">
        <v>285</v>
      </c>
      <c r="F252" s="46">
        <v>15</v>
      </c>
      <c r="G252" s="114">
        <v>53.15</v>
      </c>
      <c r="H252" s="117">
        <v>32.666665999999999</v>
      </c>
      <c r="I252" s="116">
        <v>30.583333</v>
      </c>
      <c r="J252" s="115">
        <v>40</v>
      </c>
      <c r="K252" s="62">
        <f t="shared" si="36"/>
        <v>39.099999749999995</v>
      </c>
      <c r="L252" s="75">
        <f t="shared" si="37"/>
        <v>1.109999749999993</v>
      </c>
    </row>
    <row r="253" spans="1:12" s="13" customFormat="1" ht="22" customHeight="1" x14ac:dyDescent="0.4">
      <c r="A253" s="124">
        <v>6</v>
      </c>
      <c r="B253" s="111">
        <v>1049010216</v>
      </c>
      <c r="C253" s="88" t="s">
        <v>285</v>
      </c>
      <c r="D253" s="90" t="s">
        <v>291</v>
      </c>
      <c r="E253" s="90" t="s">
        <v>285</v>
      </c>
      <c r="F253" s="46">
        <v>12</v>
      </c>
      <c r="G253" s="114">
        <v>50.375</v>
      </c>
      <c r="H253" s="115">
        <v>36.666665999999999</v>
      </c>
      <c r="I253" s="115">
        <v>36.8125</v>
      </c>
      <c r="J253" s="117">
        <v>32.291665999999999</v>
      </c>
      <c r="K253" s="62">
        <f t="shared" si="36"/>
        <v>39.036457999999996</v>
      </c>
      <c r="L253" s="75">
        <f t="shared" si="37"/>
        <v>1.0464579999999941</v>
      </c>
    </row>
    <row r="254" spans="1:12" s="13" customFormat="1" ht="22" customHeight="1" x14ac:dyDescent="0.4">
      <c r="A254" s="124">
        <v>7</v>
      </c>
      <c r="B254" s="111">
        <v>1049010213</v>
      </c>
      <c r="C254" s="88" t="s">
        <v>285</v>
      </c>
      <c r="D254" s="90" t="s">
        <v>292</v>
      </c>
      <c r="E254" s="90" t="s">
        <v>285</v>
      </c>
      <c r="F254" s="46">
        <v>5</v>
      </c>
      <c r="G254" s="114">
        <v>53.55</v>
      </c>
      <c r="H254" s="115">
        <v>38</v>
      </c>
      <c r="I254" s="116">
        <v>31.6</v>
      </c>
      <c r="J254" s="116">
        <v>28.5</v>
      </c>
      <c r="K254" s="53">
        <f t="shared" si="36"/>
        <v>37.912500000000001</v>
      </c>
      <c r="L254" s="76">
        <f t="shared" si="37"/>
        <v>-7.7500000000000568E-2</v>
      </c>
    </row>
    <row r="255" spans="1:12" s="13" customFormat="1" ht="22" customHeight="1" x14ac:dyDescent="0.4">
      <c r="A255" s="124">
        <v>8</v>
      </c>
      <c r="B255" s="111">
        <v>1049010222</v>
      </c>
      <c r="C255" s="88" t="s">
        <v>285</v>
      </c>
      <c r="D255" s="90" t="s">
        <v>293</v>
      </c>
      <c r="E255" s="90" t="s">
        <v>285</v>
      </c>
      <c r="F255" s="46">
        <v>4</v>
      </c>
      <c r="G255" s="114">
        <v>50</v>
      </c>
      <c r="H255" s="117">
        <v>32.5</v>
      </c>
      <c r="I255" s="116">
        <v>31.0625</v>
      </c>
      <c r="J255" s="115">
        <v>37.5</v>
      </c>
      <c r="K255" s="53">
        <f t="shared" si="36"/>
        <v>37.765625</v>
      </c>
      <c r="L255" s="76">
        <f t="shared" si="37"/>
        <v>-0.22437500000000199</v>
      </c>
    </row>
    <row r="256" spans="1:12" s="13" customFormat="1" ht="22" customHeight="1" x14ac:dyDescent="0.4">
      <c r="A256" s="124">
        <v>9</v>
      </c>
      <c r="B256" s="111">
        <v>1049010218</v>
      </c>
      <c r="C256" s="88" t="s">
        <v>285</v>
      </c>
      <c r="D256" s="90" t="s">
        <v>294</v>
      </c>
      <c r="E256" s="90" t="s">
        <v>285</v>
      </c>
      <c r="F256" s="46">
        <v>5</v>
      </c>
      <c r="G256" s="114">
        <v>54.65</v>
      </c>
      <c r="H256" s="116">
        <v>30</v>
      </c>
      <c r="I256" s="117">
        <v>35.299999999999997</v>
      </c>
      <c r="J256" s="116">
        <v>26</v>
      </c>
      <c r="K256" s="53">
        <f t="shared" si="36"/>
        <v>36.487499999999997</v>
      </c>
      <c r="L256" s="76">
        <f t="shared" si="37"/>
        <v>-1.5025000000000048</v>
      </c>
    </row>
    <row r="257" spans="1:13" s="13" customFormat="1" ht="22" customHeight="1" x14ac:dyDescent="0.4">
      <c r="A257" s="124">
        <v>10</v>
      </c>
      <c r="B257" s="111">
        <v>1049010220</v>
      </c>
      <c r="C257" s="88" t="s">
        <v>285</v>
      </c>
      <c r="D257" s="90" t="s">
        <v>295</v>
      </c>
      <c r="E257" s="90" t="s">
        <v>285</v>
      </c>
      <c r="F257" s="46">
        <v>5</v>
      </c>
      <c r="G257" s="119">
        <v>44.5</v>
      </c>
      <c r="H257" s="117">
        <v>32</v>
      </c>
      <c r="I257" s="116">
        <v>30.9</v>
      </c>
      <c r="J257" s="117">
        <v>32.5</v>
      </c>
      <c r="K257" s="55">
        <f t="shared" si="36"/>
        <v>34.975000000000001</v>
      </c>
      <c r="L257" s="76">
        <f t="shared" si="37"/>
        <v>-3.0150000000000006</v>
      </c>
    </row>
    <row r="258" spans="1:13" s="13" customFormat="1" ht="22" customHeight="1" x14ac:dyDescent="0.4">
      <c r="A258" s="124">
        <v>11</v>
      </c>
      <c r="B258" s="111">
        <v>1049010215</v>
      </c>
      <c r="C258" s="88" t="s">
        <v>285</v>
      </c>
      <c r="D258" s="90" t="s">
        <v>296</v>
      </c>
      <c r="E258" s="90" t="s">
        <v>285</v>
      </c>
      <c r="F258" s="46">
        <v>20</v>
      </c>
      <c r="G258" s="119">
        <v>44.95</v>
      </c>
      <c r="H258" s="115">
        <v>33</v>
      </c>
      <c r="I258" s="116">
        <v>31.112500000000001</v>
      </c>
      <c r="J258" s="116">
        <v>28.75</v>
      </c>
      <c r="K258" s="55">
        <f t="shared" si="36"/>
        <v>34.453125</v>
      </c>
      <c r="L258" s="76">
        <f t="shared" si="37"/>
        <v>-3.536875000000002</v>
      </c>
    </row>
    <row r="259" spans="1:13" s="13" customFormat="1" ht="22" customHeight="1" x14ac:dyDescent="0.4">
      <c r="A259" s="124">
        <v>12</v>
      </c>
      <c r="B259" s="111">
        <v>1049010214</v>
      </c>
      <c r="C259" s="88" t="s">
        <v>285</v>
      </c>
      <c r="D259" s="90" t="s">
        <v>297</v>
      </c>
      <c r="E259" s="90" t="s">
        <v>285</v>
      </c>
      <c r="F259" s="46">
        <v>15</v>
      </c>
      <c r="G259" s="119">
        <v>42.266666000000001</v>
      </c>
      <c r="H259" s="116">
        <v>31.333333</v>
      </c>
      <c r="I259" s="116">
        <v>27.333333</v>
      </c>
      <c r="J259" s="117">
        <v>31</v>
      </c>
      <c r="K259" s="55">
        <f t="shared" si="36"/>
        <v>32.983333000000002</v>
      </c>
      <c r="L259" s="76">
        <f t="shared" si="37"/>
        <v>-5.0066670000000002</v>
      </c>
    </row>
    <row r="260" spans="1:13" s="13" customFormat="1" ht="22" customHeight="1" x14ac:dyDescent="0.4">
      <c r="A260" s="124">
        <v>13</v>
      </c>
      <c r="B260" s="111">
        <v>1049010219</v>
      </c>
      <c r="C260" s="88" t="s">
        <v>285</v>
      </c>
      <c r="D260" s="90" t="s">
        <v>298</v>
      </c>
      <c r="E260" s="90" t="s">
        <v>285</v>
      </c>
      <c r="F260" s="46">
        <v>16</v>
      </c>
      <c r="G260" s="119">
        <v>41.671875</v>
      </c>
      <c r="H260" s="116">
        <v>26.5625</v>
      </c>
      <c r="I260" s="116">
        <v>33.515625</v>
      </c>
      <c r="J260" s="116">
        <v>24.0625</v>
      </c>
      <c r="K260" s="55">
        <f t="shared" si="36"/>
        <v>31.453125</v>
      </c>
      <c r="L260" s="76">
        <f t="shared" si="37"/>
        <v>-6.536875000000002</v>
      </c>
    </row>
    <row r="261" spans="1:13" s="13" customFormat="1" ht="22" customHeight="1" x14ac:dyDescent="0.4">
      <c r="A261" s="124">
        <v>14</v>
      </c>
      <c r="B261" s="111">
        <v>1049010217</v>
      </c>
      <c r="C261" s="88" t="s">
        <v>285</v>
      </c>
      <c r="D261" s="90" t="s">
        <v>299</v>
      </c>
      <c r="E261" s="90" t="s">
        <v>285</v>
      </c>
      <c r="F261" s="46">
        <v>9</v>
      </c>
      <c r="G261" s="119">
        <v>39.666665999999999</v>
      </c>
      <c r="H261" s="116">
        <v>27.222221999999999</v>
      </c>
      <c r="I261" s="117">
        <v>35.138888000000001</v>
      </c>
      <c r="J261" s="116">
        <v>21.388888000000001</v>
      </c>
      <c r="K261" s="55">
        <f t="shared" si="36"/>
        <v>30.854165999999999</v>
      </c>
      <c r="L261" s="76">
        <f t="shared" si="37"/>
        <v>-7.1358340000000027</v>
      </c>
    </row>
    <row r="262" spans="1:13" s="13" customFormat="1" ht="22" customHeight="1" x14ac:dyDescent="0.4">
      <c r="A262" s="124">
        <v>15</v>
      </c>
      <c r="B262" s="111">
        <v>1049010224</v>
      </c>
      <c r="C262" s="88" t="s">
        <v>285</v>
      </c>
      <c r="D262" s="90" t="s">
        <v>300</v>
      </c>
      <c r="E262" s="90" t="s">
        <v>285</v>
      </c>
      <c r="F262" s="46">
        <v>8</v>
      </c>
      <c r="G262" s="119">
        <v>38.125</v>
      </c>
      <c r="H262" s="116">
        <v>21.875</v>
      </c>
      <c r="I262" s="116">
        <v>28.53125</v>
      </c>
      <c r="J262" s="116">
        <v>23.125</v>
      </c>
      <c r="K262" s="55">
        <f t="shared" si="36"/>
        <v>27.9140625</v>
      </c>
      <c r="L262" s="77">
        <f t="shared" si="37"/>
        <v>-10.075937500000002</v>
      </c>
    </row>
    <row r="263" spans="1:13" ht="23" customHeight="1" x14ac:dyDescent="0.4">
      <c r="A263" s="168" t="s">
        <v>301</v>
      </c>
      <c r="B263" s="168"/>
      <c r="C263" s="168"/>
      <c r="D263" s="168"/>
      <c r="E263" s="169"/>
      <c r="F263" s="56">
        <f>SUM(F248:F262)</f>
        <v>138</v>
      </c>
      <c r="G263" s="120">
        <f>AVERAGE(G248:G262)</f>
        <v>48.783032266666659</v>
      </c>
      <c r="H263" s="120">
        <f>AVERAGE(H248:H262)</f>
        <v>33.908796133333325</v>
      </c>
      <c r="I263" s="120">
        <f>AVERAGE(I248:I262)</f>
        <v>33.643819266666668</v>
      </c>
      <c r="J263" s="120">
        <f>AVERAGE(J248:J262)</f>
        <v>30.334259133333333</v>
      </c>
      <c r="K263" s="57">
        <f>AVERAGE(K248:K262)</f>
        <v>36.667476700000002</v>
      </c>
      <c r="L263" s="13"/>
      <c r="M263" s="13"/>
    </row>
    <row r="264" spans="1:13" ht="24" x14ac:dyDescent="0.4">
      <c r="L264" s="13"/>
      <c r="M264" s="13"/>
    </row>
    <row r="265" spans="1:13" ht="24" x14ac:dyDescent="0.4">
      <c r="L265" s="13"/>
      <c r="M265" s="13"/>
    </row>
    <row r="266" spans="1:13" ht="24" x14ac:dyDescent="0.4">
      <c r="L266" s="13"/>
      <c r="M266" s="13"/>
    </row>
    <row r="267" spans="1:13" ht="24" x14ac:dyDescent="0.4">
      <c r="L267" s="13"/>
    </row>
    <row r="268" spans="1:13" ht="24" x14ac:dyDescent="0.4">
      <c r="L268" s="13"/>
    </row>
    <row r="269" spans="1:13" ht="24" x14ac:dyDescent="0.4">
      <c r="L269" s="13"/>
    </row>
    <row r="270" spans="1:13" ht="24" x14ac:dyDescent="0.4">
      <c r="L270" s="13"/>
    </row>
    <row r="271" spans="1:13" ht="24" x14ac:dyDescent="0.4">
      <c r="L271" s="13"/>
    </row>
    <row r="272" spans="1:13" ht="24" x14ac:dyDescent="0.4">
      <c r="L272" s="13"/>
    </row>
    <row r="273" spans="12:12" ht="24" x14ac:dyDescent="0.4">
      <c r="L273" s="13"/>
    </row>
    <row r="274" spans="12:12" ht="24" x14ac:dyDescent="0.4">
      <c r="L274" s="13"/>
    </row>
    <row r="275" spans="12:12" ht="24" x14ac:dyDescent="0.4">
      <c r="L275" s="13"/>
    </row>
    <row r="276" spans="12:12" ht="24" x14ac:dyDescent="0.4">
      <c r="L276" s="13"/>
    </row>
    <row r="277" spans="12:12" ht="24" x14ac:dyDescent="0.4">
      <c r="L277" s="13"/>
    </row>
    <row r="278" spans="12:12" ht="24" x14ac:dyDescent="0.4">
      <c r="L278" s="13"/>
    </row>
    <row r="279" spans="12:12" ht="24" x14ac:dyDescent="0.4">
      <c r="L279" s="13"/>
    </row>
    <row r="280" spans="12:12" ht="24" x14ac:dyDescent="0.4">
      <c r="L280" s="13"/>
    </row>
  </sheetData>
  <mergeCells count="31">
    <mergeCell ref="A22:E22"/>
    <mergeCell ref="B1:K1"/>
    <mergeCell ref="B2:K2"/>
    <mergeCell ref="F3:F4"/>
    <mergeCell ref="L3:L6"/>
    <mergeCell ref="K3:K4"/>
    <mergeCell ref="B5:E5"/>
    <mergeCell ref="B6:E6"/>
    <mergeCell ref="B3:B4"/>
    <mergeCell ref="C3:C4"/>
    <mergeCell ref="D3:D4"/>
    <mergeCell ref="E3:E4"/>
    <mergeCell ref="G3:J3"/>
    <mergeCell ref="A33:E33"/>
    <mergeCell ref="A44:E44"/>
    <mergeCell ref="A57:E57"/>
    <mergeCell ref="A68:E68"/>
    <mergeCell ref="A85:E85"/>
    <mergeCell ref="A97:E97"/>
    <mergeCell ref="A112:E112"/>
    <mergeCell ref="A127:E127"/>
    <mergeCell ref="A138:E138"/>
    <mergeCell ref="A156:E156"/>
    <mergeCell ref="A234:E234"/>
    <mergeCell ref="A247:E247"/>
    <mergeCell ref="A263:E263"/>
    <mergeCell ref="A167:E167"/>
    <mergeCell ref="A183:E183"/>
    <mergeCell ref="A195:E195"/>
    <mergeCell ref="A212:E212"/>
    <mergeCell ref="A220:E220"/>
  </mergeCells>
  <pageMargins left="0.5" right="0.25" top="0.75" bottom="0.55729527599999995" header="1" footer="1"/>
  <pageSetup orientation="portrait" horizontalDpi="300" verticalDpi="300"/>
  <headerFooter alignWithMargins="0">
    <oddFooter>&amp;L&amp;"Tahoma,Bold"&amp;8 Run by (UserID) : 
&amp;"-,Bold"4901 
&amp;"-,Bold Italic"[รายงานนี้ออกโดยระบบรายงานอัตโนมัติ :RPS] &amp;C&amp;"Tahoma,Bold"&amp;8 หน้า 
&amp;"-,Regular"&amp;P 
&amp;"-,Bold"จาก 
&amp;"-,Regular"&amp;N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8ACD2-0D86-AE41-B64E-97FFDCBD4B0B}">
  <dimension ref="A1:G25"/>
  <sheetViews>
    <sheetView workbookViewId="0">
      <selection sqref="A1:G1"/>
    </sheetView>
  </sheetViews>
  <sheetFormatPr baseColWidth="10" defaultRowHeight="14" x14ac:dyDescent="0.15"/>
  <cols>
    <col min="1" max="1" width="5" style="69" customWidth="1"/>
    <col min="2" max="2" width="18" customWidth="1"/>
    <col min="3" max="6" width="13" customWidth="1"/>
    <col min="7" max="7" width="17.5" customWidth="1"/>
  </cols>
  <sheetData>
    <row r="1" spans="1:7" ht="24" x14ac:dyDescent="0.4">
      <c r="A1" s="152" t="s">
        <v>302</v>
      </c>
      <c r="B1" s="152"/>
      <c r="C1" s="152"/>
      <c r="D1" s="152"/>
      <c r="E1" s="152"/>
      <c r="F1" s="152"/>
      <c r="G1" s="152"/>
    </row>
    <row r="2" spans="1:7" ht="24" x14ac:dyDescent="0.4">
      <c r="A2" s="188" t="s">
        <v>313</v>
      </c>
      <c r="B2" s="188"/>
      <c r="C2" s="188"/>
      <c r="D2" s="188"/>
      <c r="E2" s="188"/>
      <c r="F2" s="188"/>
      <c r="G2" s="188"/>
    </row>
    <row r="3" spans="1:7" ht="25" x14ac:dyDescent="0.15">
      <c r="A3" s="189" t="s">
        <v>306</v>
      </c>
      <c r="B3" s="191" t="s">
        <v>310</v>
      </c>
      <c r="C3" s="63" t="s">
        <v>4</v>
      </c>
      <c r="D3" s="63" t="s">
        <v>5</v>
      </c>
      <c r="E3" s="64" t="s">
        <v>6</v>
      </c>
      <c r="F3" s="65" t="s">
        <v>7</v>
      </c>
      <c r="G3" s="70" t="s">
        <v>311</v>
      </c>
    </row>
    <row r="4" spans="1:7" ht="25" x14ac:dyDescent="0.15">
      <c r="A4" s="190"/>
      <c r="B4" s="192"/>
      <c r="C4" s="66" t="s">
        <v>12</v>
      </c>
      <c r="D4" s="66" t="s">
        <v>12</v>
      </c>
      <c r="E4" s="66" t="s">
        <v>12</v>
      </c>
      <c r="F4" s="66" t="s">
        <v>12</v>
      </c>
      <c r="G4" s="71" t="s">
        <v>312</v>
      </c>
    </row>
    <row r="5" spans="1:7" ht="27" customHeight="1" x14ac:dyDescent="0.15">
      <c r="A5" s="184" t="s">
        <v>16</v>
      </c>
      <c r="B5" s="185"/>
      <c r="C5" s="9">
        <v>47.11</v>
      </c>
      <c r="D5" s="9">
        <v>31.4</v>
      </c>
      <c r="E5" s="9">
        <v>33.97</v>
      </c>
      <c r="F5" s="10">
        <v>29.37</v>
      </c>
      <c r="G5" s="9">
        <v>35.462499999999999</v>
      </c>
    </row>
    <row r="6" spans="1:7" ht="27" customHeight="1" x14ac:dyDescent="0.15">
      <c r="A6" s="186" t="s">
        <v>17</v>
      </c>
      <c r="B6" s="187"/>
      <c r="C6" s="59">
        <v>49.07</v>
      </c>
      <c r="D6" s="59">
        <v>32.9</v>
      </c>
      <c r="E6" s="59">
        <v>35.549999999999997</v>
      </c>
      <c r="F6" s="60">
        <v>34.42</v>
      </c>
      <c r="G6" s="59">
        <v>37.984999999999999</v>
      </c>
    </row>
    <row r="7" spans="1:7" ht="24" x14ac:dyDescent="0.4">
      <c r="A7" s="68">
        <v>1</v>
      </c>
      <c r="B7" s="67" t="s">
        <v>107</v>
      </c>
      <c r="C7" s="72">
        <v>54.106239090909092</v>
      </c>
      <c r="D7" s="72">
        <v>36.499179909090913</v>
      </c>
      <c r="E7" s="72">
        <v>40.039339636363628</v>
      </c>
      <c r="F7" s="72">
        <v>31.362766999999995</v>
      </c>
      <c r="G7" s="128">
        <v>40.501881409090906</v>
      </c>
    </row>
    <row r="8" spans="1:7" ht="24" x14ac:dyDescent="0.4">
      <c r="A8" s="68">
        <v>2</v>
      </c>
      <c r="B8" s="67" t="s">
        <v>246</v>
      </c>
      <c r="C8" s="72">
        <v>50.123951142857145</v>
      </c>
      <c r="D8" s="72">
        <v>38.664398857142849</v>
      </c>
      <c r="E8" s="72">
        <v>40.314002000000002</v>
      </c>
      <c r="F8" s="72">
        <v>31.935373857142853</v>
      </c>
      <c r="G8" s="128">
        <v>40.259431464285719</v>
      </c>
    </row>
    <row r="9" spans="1:7" ht="24" x14ac:dyDescent="0.4">
      <c r="A9" s="68">
        <v>3</v>
      </c>
      <c r="B9" s="67" t="s">
        <v>314</v>
      </c>
      <c r="C9" s="72">
        <v>50.038355100000004</v>
      </c>
      <c r="D9" s="72">
        <v>34.038376999999997</v>
      </c>
      <c r="E9" s="72">
        <v>33.402390100000005</v>
      </c>
      <c r="F9" s="72">
        <v>35.935416500000002</v>
      </c>
      <c r="G9" s="128">
        <v>38.353634674999995</v>
      </c>
    </row>
    <row r="10" spans="1:7" ht="24" x14ac:dyDescent="0.4">
      <c r="A10" s="68">
        <v>4</v>
      </c>
      <c r="B10" s="67" t="s">
        <v>155</v>
      </c>
      <c r="C10" s="72">
        <v>52.684535000000004</v>
      </c>
      <c r="D10" s="72">
        <v>33.894563000000005</v>
      </c>
      <c r="E10" s="72">
        <v>31.953045600000003</v>
      </c>
      <c r="F10" s="72">
        <v>31.745594300000004</v>
      </c>
      <c r="G10" s="128">
        <v>37.569434475000001</v>
      </c>
    </row>
    <row r="11" spans="1:7" ht="24" x14ac:dyDescent="0.4">
      <c r="A11" s="68">
        <v>5</v>
      </c>
      <c r="B11" s="67" t="s">
        <v>18</v>
      </c>
      <c r="C11" s="72">
        <v>49.622100823529422</v>
      </c>
      <c r="D11" s="72">
        <v>31.62307635294118</v>
      </c>
      <c r="E11" s="72">
        <v>35.951913058823536</v>
      </c>
      <c r="F11" s="72">
        <v>30.701405705882355</v>
      </c>
      <c r="G11" s="128">
        <v>36.974623985294116</v>
      </c>
    </row>
    <row r="12" spans="1:7" ht="24" x14ac:dyDescent="0.4">
      <c r="A12" s="68">
        <v>6</v>
      </c>
      <c r="B12" s="67" t="s">
        <v>285</v>
      </c>
      <c r="C12" s="72">
        <v>48.783032266666659</v>
      </c>
      <c r="D12" s="72">
        <v>33.908796133333325</v>
      </c>
      <c r="E12" s="72">
        <v>33.643819266666668</v>
      </c>
      <c r="F12" s="72">
        <v>30.334259133333333</v>
      </c>
      <c r="G12" s="128">
        <v>36.667476700000002</v>
      </c>
    </row>
    <row r="13" spans="1:7" ht="24" x14ac:dyDescent="0.4">
      <c r="A13" s="68">
        <v>7</v>
      </c>
      <c r="B13" s="67" t="s">
        <v>186</v>
      </c>
      <c r="C13" s="72">
        <v>48.839944599999995</v>
      </c>
      <c r="D13" s="72">
        <v>36.133495400000001</v>
      </c>
      <c r="E13" s="72">
        <v>32.877145399999996</v>
      </c>
      <c r="F13" s="72">
        <v>28.131006299999996</v>
      </c>
      <c r="G13" s="128">
        <v>36.495397925000006</v>
      </c>
    </row>
    <row r="14" spans="1:7" ht="24" x14ac:dyDescent="0.4">
      <c r="A14" s="68">
        <v>8</v>
      </c>
      <c r="B14" s="67" t="s">
        <v>256</v>
      </c>
      <c r="C14" s="72">
        <v>48.642089538461541</v>
      </c>
      <c r="D14" s="72">
        <v>33.698365538461537</v>
      </c>
      <c r="E14" s="72">
        <v>34.969329153846154</v>
      </c>
      <c r="F14" s="72">
        <v>28.127394769230769</v>
      </c>
      <c r="G14" s="128">
        <v>36.359294749999997</v>
      </c>
    </row>
    <row r="15" spans="1:7" ht="24" x14ac:dyDescent="0.4">
      <c r="A15" s="68">
        <v>9</v>
      </c>
      <c r="B15" s="67" t="s">
        <v>198</v>
      </c>
      <c r="C15" s="72">
        <v>47.637984210953853</v>
      </c>
      <c r="D15" s="72">
        <v>31.814056573654728</v>
      </c>
      <c r="E15" s="72">
        <v>32.001335692245327</v>
      </c>
      <c r="F15" s="72">
        <v>28.394085632006487</v>
      </c>
      <c r="G15" s="128">
        <v>34.961865527215089</v>
      </c>
    </row>
    <row r="16" spans="1:7" ht="24" x14ac:dyDescent="0.4">
      <c r="A16" s="68">
        <v>10</v>
      </c>
      <c r="B16" s="67" t="s">
        <v>75</v>
      </c>
      <c r="C16" s="72">
        <v>46.783814399999997</v>
      </c>
      <c r="D16" s="72">
        <v>30.530926599999997</v>
      </c>
      <c r="E16" s="72">
        <v>34.819351400000002</v>
      </c>
      <c r="F16" s="72">
        <v>27.136831399999998</v>
      </c>
      <c r="G16" s="128">
        <v>34.817730950000005</v>
      </c>
    </row>
    <row r="17" spans="1:7" ht="24" x14ac:dyDescent="0.4">
      <c r="A17" s="68">
        <v>11</v>
      </c>
      <c r="B17" s="67" t="s">
        <v>49</v>
      </c>
      <c r="C17" s="72">
        <v>44.849139999999998</v>
      </c>
      <c r="D17" s="72">
        <v>30.2837575</v>
      </c>
      <c r="E17" s="72">
        <v>34.965125800000003</v>
      </c>
      <c r="F17" s="72">
        <v>27.910201400000005</v>
      </c>
      <c r="G17" s="128">
        <v>34.502056175</v>
      </c>
    </row>
    <row r="18" spans="1:7" ht="24" x14ac:dyDescent="0.4">
      <c r="A18" s="68">
        <v>12</v>
      </c>
      <c r="B18" s="67" t="s">
        <v>271</v>
      </c>
      <c r="C18" s="72">
        <v>46.755762666666662</v>
      </c>
      <c r="D18" s="72">
        <v>28.882050083333329</v>
      </c>
      <c r="E18" s="72">
        <v>32.76013291666667</v>
      </c>
      <c r="F18" s="72">
        <v>27.885492499999998</v>
      </c>
      <c r="G18" s="128">
        <v>34.070859541666664</v>
      </c>
    </row>
    <row r="19" spans="1:7" ht="24" x14ac:dyDescent="0.4">
      <c r="A19" s="68">
        <v>13</v>
      </c>
      <c r="B19" s="67" t="s">
        <v>215</v>
      </c>
      <c r="C19" s="72">
        <v>48.90081045454545</v>
      </c>
      <c r="D19" s="72">
        <v>32.166770909090907</v>
      </c>
      <c r="E19" s="72">
        <v>34.549804090909092</v>
      </c>
      <c r="F19" s="72">
        <v>28.106498636363639</v>
      </c>
      <c r="G19" s="128">
        <v>33.811254560424409</v>
      </c>
    </row>
    <row r="20" spans="1:7" ht="24" x14ac:dyDescent="0.4">
      <c r="A20" s="68">
        <v>14</v>
      </c>
      <c r="B20" s="67" t="s">
        <v>309</v>
      </c>
      <c r="C20" s="72">
        <v>45.91997407142857</v>
      </c>
      <c r="D20" s="72">
        <v>28.971207357142852</v>
      </c>
      <c r="E20" s="72">
        <v>31.162716928571431</v>
      </c>
      <c r="F20" s="72">
        <v>27.85860507142857</v>
      </c>
      <c r="G20" s="128">
        <v>33.478125857142849</v>
      </c>
    </row>
    <row r="21" spans="1:7" ht="24" x14ac:dyDescent="0.4">
      <c r="A21" s="68">
        <v>15</v>
      </c>
      <c r="B21" s="67" t="s">
        <v>167</v>
      </c>
      <c r="C21" s="72">
        <v>45.156537352941172</v>
      </c>
      <c r="D21" s="72">
        <v>29.500018941176471</v>
      </c>
      <c r="E21" s="72">
        <v>31.457303529411767</v>
      </c>
      <c r="F21" s="72">
        <v>26.769671352941177</v>
      </c>
      <c r="G21" s="128">
        <v>33.220882794117649</v>
      </c>
    </row>
    <row r="22" spans="1:7" ht="24" x14ac:dyDescent="0.4">
      <c r="A22" s="68">
        <v>16</v>
      </c>
      <c r="B22" s="67" t="s">
        <v>308</v>
      </c>
      <c r="C22" s="72">
        <v>43.258443142857139</v>
      </c>
      <c r="D22" s="72">
        <v>29.114951785714286</v>
      </c>
      <c r="E22" s="72">
        <v>31.93185021428571</v>
      </c>
      <c r="F22" s="72">
        <v>28.172107214285717</v>
      </c>
      <c r="G22" s="128">
        <v>33.119338089285705</v>
      </c>
    </row>
    <row r="23" spans="1:7" ht="24" x14ac:dyDescent="0.4">
      <c r="A23" s="68">
        <v>17</v>
      </c>
      <c r="B23" s="67" t="s">
        <v>307</v>
      </c>
      <c r="C23" s="72">
        <v>44.814969875000003</v>
      </c>
      <c r="D23" s="72">
        <v>28.540758999999998</v>
      </c>
      <c r="E23" s="72">
        <v>33.0330569375</v>
      </c>
      <c r="F23" s="72">
        <v>25.927201500000002</v>
      </c>
      <c r="G23" s="128">
        <v>33.078996828125</v>
      </c>
    </row>
    <row r="24" spans="1:7" ht="24" x14ac:dyDescent="0.4">
      <c r="A24" s="68">
        <v>18</v>
      </c>
      <c r="B24" s="67" t="s">
        <v>228</v>
      </c>
      <c r="C24" s="72">
        <v>44.793715556149721</v>
      </c>
      <c r="D24" s="72">
        <v>29.203513406417109</v>
      </c>
      <c r="E24" s="72">
        <v>31.868245828877008</v>
      </c>
      <c r="F24" s="72">
        <v>26.600050155080215</v>
      </c>
      <c r="G24" s="128">
        <v>32.991692032966142</v>
      </c>
    </row>
    <row r="25" spans="1:7" ht="24" x14ac:dyDescent="0.4">
      <c r="A25" s="68">
        <v>19</v>
      </c>
      <c r="B25" s="67" t="s">
        <v>61</v>
      </c>
      <c r="C25" s="72">
        <v>42.517942647058824</v>
      </c>
      <c r="D25" s="72">
        <v>27.996273558823528</v>
      </c>
      <c r="E25" s="72">
        <v>30.344886752941171</v>
      </c>
      <c r="F25" s="72">
        <v>26.945447435294117</v>
      </c>
      <c r="G25" s="128">
        <v>31.951137598529417</v>
      </c>
    </row>
  </sheetData>
  <sortState ref="B7:G25">
    <sortCondition descending="1" ref="G7:G25"/>
  </sortState>
  <mergeCells count="6">
    <mergeCell ref="A5:B5"/>
    <mergeCell ref="A6:B6"/>
    <mergeCell ref="A1:G1"/>
    <mergeCell ref="A2:G2"/>
    <mergeCell ref="A3:A4"/>
    <mergeCell ref="B3:B4"/>
  </mergeCells>
  <pageMargins left="0.45" right="0.2" top="0.5" bottom="0.2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EA60E-FD04-F042-88B9-EA82AE654843}">
  <dimension ref="A1:T248"/>
  <sheetViews>
    <sheetView topLeftCell="A2" workbookViewId="0">
      <pane ySplit="6" topLeftCell="A8" activePane="bottomLeft" state="frozen"/>
      <selection activeCell="A2" sqref="A2"/>
      <selection pane="bottomLeft" activeCell="V4" sqref="V4"/>
    </sheetView>
  </sheetViews>
  <sheetFormatPr baseColWidth="10" defaultColWidth="9" defaultRowHeight="24" x14ac:dyDescent="0.4"/>
  <cols>
    <col min="1" max="1" width="6" style="106" customWidth="1"/>
    <col min="2" max="2" width="13" style="93" customWidth="1"/>
    <col min="3" max="3" width="17.5" style="102" customWidth="1"/>
    <col min="4" max="4" width="6.5" style="106" customWidth="1"/>
    <col min="5" max="9" width="5.6640625" style="391" customWidth="1"/>
    <col min="10" max="10" width="5.6640625" style="352" customWidth="1"/>
    <col min="11" max="12" width="5.6640625" style="391" customWidth="1"/>
    <col min="13" max="13" width="5.6640625" style="352" customWidth="1"/>
    <col min="14" max="15" width="5.6640625" style="391" customWidth="1"/>
    <col min="16" max="19" width="5.6640625" style="352" customWidth="1"/>
    <col min="20" max="20" width="9" style="352" customWidth="1"/>
    <col min="21" max="16384" width="9" style="93"/>
  </cols>
  <sheetData>
    <row r="1" spans="1:20" x14ac:dyDescent="0.4">
      <c r="A1" s="93"/>
      <c r="B1" s="195" t="s">
        <v>317</v>
      </c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</row>
    <row r="2" spans="1:20" ht="29" customHeight="1" x14ac:dyDescent="0.4">
      <c r="A2" s="152" t="s">
        <v>302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</row>
    <row r="3" spans="1:20" ht="27" customHeight="1" x14ac:dyDescent="0.4">
      <c r="A3" s="93"/>
      <c r="B3" s="196" t="s">
        <v>330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</row>
    <row r="4" spans="1:20" ht="48" customHeight="1" x14ac:dyDescent="0.4">
      <c r="A4" s="197" t="s">
        <v>318</v>
      </c>
      <c r="B4" s="199" t="s">
        <v>310</v>
      </c>
      <c r="C4" s="201" t="s">
        <v>319</v>
      </c>
      <c r="D4" s="203" t="s">
        <v>320</v>
      </c>
      <c r="E4" s="353" t="s">
        <v>4</v>
      </c>
      <c r="F4" s="354"/>
      <c r="G4" s="355" t="s">
        <v>321</v>
      </c>
      <c r="H4" s="356" t="s">
        <v>5</v>
      </c>
      <c r="I4" s="357"/>
      <c r="J4" s="358" t="s">
        <v>321</v>
      </c>
      <c r="K4" s="359" t="s">
        <v>6</v>
      </c>
      <c r="L4" s="360"/>
      <c r="M4" s="361" t="s">
        <v>321</v>
      </c>
      <c r="N4" s="362" t="s">
        <v>7</v>
      </c>
      <c r="O4" s="363"/>
      <c r="P4" s="364" t="s">
        <v>321</v>
      </c>
      <c r="Q4" s="365" t="s">
        <v>322</v>
      </c>
      <c r="R4" s="366"/>
      <c r="S4" s="367" t="s">
        <v>321</v>
      </c>
      <c r="T4" s="368" t="s">
        <v>323</v>
      </c>
    </row>
    <row r="5" spans="1:20" x14ac:dyDescent="0.4">
      <c r="A5" s="198"/>
      <c r="B5" s="200"/>
      <c r="C5" s="202"/>
      <c r="D5" s="204"/>
      <c r="E5" s="369">
        <v>2561</v>
      </c>
      <c r="F5" s="369">
        <v>2562</v>
      </c>
      <c r="G5" s="369" t="s">
        <v>324</v>
      </c>
      <c r="H5" s="370">
        <v>2561</v>
      </c>
      <c r="I5" s="370">
        <v>2562</v>
      </c>
      <c r="J5" s="370" t="s">
        <v>324</v>
      </c>
      <c r="K5" s="371">
        <v>2561</v>
      </c>
      <c r="L5" s="371">
        <v>2562</v>
      </c>
      <c r="M5" s="371" t="s">
        <v>324</v>
      </c>
      <c r="N5" s="372">
        <v>2561</v>
      </c>
      <c r="O5" s="372">
        <v>2562</v>
      </c>
      <c r="P5" s="372" t="s">
        <v>324</v>
      </c>
      <c r="Q5" s="373">
        <v>2561</v>
      </c>
      <c r="R5" s="373">
        <v>2562</v>
      </c>
      <c r="S5" s="374" t="s">
        <v>324</v>
      </c>
      <c r="T5" s="368"/>
    </row>
    <row r="6" spans="1:20" x14ac:dyDescent="0.4">
      <c r="A6" s="193" t="s">
        <v>325</v>
      </c>
      <c r="B6" s="193"/>
      <c r="C6" s="193"/>
      <c r="D6" s="193"/>
      <c r="E6" s="375">
        <v>55.9</v>
      </c>
      <c r="F6" s="375">
        <v>49.07</v>
      </c>
      <c r="G6" s="375">
        <f t="shared" ref="G6:G7" si="0">F6-E6</f>
        <v>-6.8299999999999983</v>
      </c>
      <c r="H6" s="375">
        <v>37.5</v>
      </c>
      <c r="I6" s="375">
        <v>32.9</v>
      </c>
      <c r="J6" s="375">
        <f t="shared" ref="J6:J7" si="1">I6-H6</f>
        <v>-4.6000000000000014</v>
      </c>
      <c r="K6" s="375">
        <v>39.93</v>
      </c>
      <c r="L6" s="375">
        <v>35.549999999999997</v>
      </c>
      <c r="M6" s="375">
        <f t="shared" ref="M6:M7" si="2">L6-K6</f>
        <v>-4.3800000000000026</v>
      </c>
      <c r="N6" s="375">
        <v>39.24</v>
      </c>
      <c r="O6" s="375">
        <v>34.42</v>
      </c>
      <c r="P6" s="375">
        <f t="shared" ref="P6:P7" si="3">O6-N6</f>
        <v>-4.82</v>
      </c>
      <c r="Q6" s="375">
        <f t="shared" ref="Q6:Q7" si="4">AVERAGE(E6,H6,K6,N6)</f>
        <v>43.142500000000005</v>
      </c>
      <c r="R6" s="375">
        <v>37.99</v>
      </c>
      <c r="S6" s="376">
        <f t="shared" ref="S6:S7" si="5">R6-Q6</f>
        <v>-5.1525000000000034</v>
      </c>
      <c r="T6" s="368"/>
    </row>
    <row r="7" spans="1:20" x14ac:dyDescent="0.4">
      <c r="A7" s="194" t="s">
        <v>326</v>
      </c>
      <c r="B7" s="194"/>
      <c r="C7" s="194"/>
      <c r="D7" s="194"/>
      <c r="E7" s="377">
        <v>52.39</v>
      </c>
      <c r="F7" s="377">
        <v>47.11</v>
      </c>
      <c r="G7" s="377">
        <f t="shared" si="0"/>
        <v>-5.2800000000000011</v>
      </c>
      <c r="H7" s="377">
        <v>34.200000000000003</v>
      </c>
      <c r="I7" s="377">
        <v>31.4</v>
      </c>
      <c r="J7" s="377">
        <f t="shared" si="1"/>
        <v>-2.8000000000000043</v>
      </c>
      <c r="K7" s="377">
        <v>38.21</v>
      </c>
      <c r="L7" s="377">
        <v>33.97</v>
      </c>
      <c r="M7" s="377">
        <f t="shared" si="2"/>
        <v>-4.240000000000002</v>
      </c>
      <c r="N7" s="377">
        <v>32.54</v>
      </c>
      <c r="O7" s="377">
        <v>29.37</v>
      </c>
      <c r="P7" s="377">
        <f t="shared" si="3"/>
        <v>-3.1699999999999982</v>
      </c>
      <c r="Q7" s="377">
        <f t="shared" si="4"/>
        <v>39.335000000000001</v>
      </c>
      <c r="R7" s="377">
        <v>35.46</v>
      </c>
      <c r="S7" s="378">
        <f t="shared" si="5"/>
        <v>-3.875</v>
      </c>
      <c r="T7" s="368"/>
    </row>
    <row r="8" spans="1:20" ht="20" customHeight="1" x14ac:dyDescent="0.4">
      <c r="A8" s="94">
        <v>1</v>
      </c>
      <c r="B8" s="95" t="s">
        <v>75</v>
      </c>
      <c r="C8" s="95" t="s">
        <v>78</v>
      </c>
      <c r="D8" s="94" t="s">
        <v>327</v>
      </c>
      <c r="E8" s="379">
        <v>38.6</v>
      </c>
      <c r="F8" s="379">
        <v>55.6875</v>
      </c>
      <c r="G8" s="380">
        <f t="shared" ref="G8:G71" si="6">F8-E8</f>
        <v>17.087499999999999</v>
      </c>
      <c r="H8" s="381">
        <v>24</v>
      </c>
      <c r="I8" s="381">
        <v>43.75</v>
      </c>
      <c r="J8" s="382">
        <f t="shared" ref="J8:J71" si="7">I8-H8</f>
        <v>19.75</v>
      </c>
      <c r="K8" s="383">
        <v>30.9</v>
      </c>
      <c r="L8" s="383">
        <v>35.125</v>
      </c>
      <c r="M8" s="384">
        <f t="shared" ref="M8:M71" si="8">L8-K8</f>
        <v>4.2250000000000014</v>
      </c>
      <c r="N8" s="385">
        <v>28.5</v>
      </c>
      <c r="O8" s="385">
        <v>28.75</v>
      </c>
      <c r="P8" s="386">
        <f t="shared" ref="P8:P71" si="9">O8-N8</f>
        <v>0.25</v>
      </c>
      <c r="Q8" s="387">
        <f t="shared" ref="Q8:Q71" si="10">AVERAGE(E8,H8,K8,N8)</f>
        <v>30.5</v>
      </c>
      <c r="R8" s="387">
        <v>40.828125</v>
      </c>
      <c r="S8" s="387">
        <f t="shared" ref="S8:S71" si="11">R8-Q8</f>
        <v>10.328125</v>
      </c>
      <c r="T8" s="388">
        <f t="shared" ref="T8:T71" si="12">S8*100/Q8</f>
        <v>33.86270491803279</v>
      </c>
    </row>
    <row r="9" spans="1:20" ht="20" customHeight="1" x14ac:dyDescent="0.4">
      <c r="A9" s="94">
        <v>2</v>
      </c>
      <c r="B9" s="95" t="s">
        <v>147</v>
      </c>
      <c r="C9" s="96" t="s">
        <v>151</v>
      </c>
      <c r="D9" s="94" t="s">
        <v>327</v>
      </c>
      <c r="E9" s="379">
        <v>34.21</v>
      </c>
      <c r="F9" s="379">
        <v>44.875</v>
      </c>
      <c r="G9" s="380">
        <f t="shared" si="6"/>
        <v>10.664999999999999</v>
      </c>
      <c r="H9" s="381">
        <v>17.86</v>
      </c>
      <c r="I9" s="381">
        <v>22.5</v>
      </c>
      <c r="J9" s="382">
        <f t="shared" si="7"/>
        <v>4.6400000000000006</v>
      </c>
      <c r="K9" s="383">
        <v>25.93</v>
      </c>
      <c r="L9" s="383">
        <v>37.25</v>
      </c>
      <c r="M9" s="384">
        <f t="shared" si="8"/>
        <v>11.32</v>
      </c>
      <c r="N9" s="385">
        <v>23.39</v>
      </c>
      <c r="O9" s="385">
        <v>28.75</v>
      </c>
      <c r="P9" s="386">
        <f t="shared" si="9"/>
        <v>5.3599999999999994</v>
      </c>
      <c r="Q9" s="387">
        <f t="shared" si="10"/>
        <v>25.3475</v>
      </c>
      <c r="R9" s="387">
        <v>33.34375</v>
      </c>
      <c r="S9" s="387">
        <f t="shared" si="11"/>
        <v>7.9962499999999999</v>
      </c>
      <c r="T9" s="389">
        <f t="shared" si="12"/>
        <v>31.546503599960548</v>
      </c>
    </row>
    <row r="10" spans="1:20" ht="20" customHeight="1" x14ac:dyDescent="0.4">
      <c r="A10" s="94">
        <v>3</v>
      </c>
      <c r="B10" s="95" t="s">
        <v>107</v>
      </c>
      <c r="C10" s="95" t="s">
        <v>115</v>
      </c>
      <c r="D10" s="94" t="s">
        <v>327</v>
      </c>
      <c r="E10" s="379">
        <v>44.35</v>
      </c>
      <c r="F10" s="379">
        <v>56.25</v>
      </c>
      <c r="G10" s="380">
        <f t="shared" si="6"/>
        <v>11.899999999999999</v>
      </c>
      <c r="H10" s="381">
        <v>23.33</v>
      </c>
      <c r="I10" s="381">
        <v>32</v>
      </c>
      <c r="J10" s="382">
        <f t="shared" si="7"/>
        <v>8.6700000000000017</v>
      </c>
      <c r="K10" s="383">
        <v>34.130000000000003</v>
      </c>
      <c r="L10" s="383">
        <v>42.5</v>
      </c>
      <c r="M10" s="384">
        <f t="shared" si="8"/>
        <v>8.3699999999999974</v>
      </c>
      <c r="N10" s="385">
        <v>30.63</v>
      </c>
      <c r="O10" s="385">
        <v>30.5</v>
      </c>
      <c r="P10" s="386">
        <f t="shared" si="9"/>
        <v>-0.12999999999999901</v>
      </c>
      <c r="Q10" s="387">
        <f t="shared" si="10"/>
        <v>33.11</v>
      </c>
      <c r="R10" s="387">
        <v>40.3125</v>
      </c>
      <c r="S10" s="387">
        <f t="shared" si="11"/>
        <v>7.2025000000000006</v>
      </c>
      <c r="T10" s="389">
        <f t="shared" si="12"/>
        <v>21.753246753246753</v>
      </c>
    </row>
    <row r="11" spans="1:20" ht="20" customHeight="1" x14ac:dyDescent="0.4">
      <c r="A11" s="94">
        <v>5</v>
      </c>
      <c r="B11" s="95" t="s">
        <v>271</v>
      </c>
      <c r="C11" s="95" t="s">
        <v>278</v>
      </c>
      <c r="D11" s="94" t="s">
        <v>327</v>
      </c>
      <c r="E11" s="379">
        <v>39.21</v>
      </c>
      <c r="F11" s="379">
        <v>51.480769000000002</v>
      </c>
      <c r="G11" s="380">
        <f t="shared" si="6"/>
        <v>12.270769000000001</v>
      </c>
      <c r="H11" s="381">
        <v>27.5</v>
      </c>
      <c r="I11" s="381">
        <v>27.692307</v>
      </c>
      <c r="J11" s="382">
        <f t="shared" si="7"/>
        <v>0.19230699999999956</v>
      </c>
      <c r="K11" s="383">
        <v>30.67</v>
      </c>
      <c r="L11" s="383">
        <v>32.942307</v>
      </c>
      <c r="M11" s="384">
        <f t="shared" si="8"/>
        <v>2.2723069999999979</v>
      </c>
      <c r="N11" s="385">
        <v>21.67</v>
      </c>
      <c r="O11" s="385">
        <v>28.846153000000001</v>
      </c>
      <c r="P11" s="386">
        <f t="shared" si="9"/>
        <v>7.1761529999999993</v>
      </c>
      <c r="Q11" s="387">
        <f t="shared" si="10"/>
        <v>29.762500000000003</v>
      </c>
      <c r="R11" s="387">
        <v>35.240384000000006</v>
      </c>
      <c r="S11" s="387">
        <f t="shared" si="11"/>
        <v>5.4778840000000031</v>
      </c>
      <c r="T11" s="389">
        <f t="shared" si="12"/>
        <v>18.405322133557338</v>
      </c>
    </row>
    <row r="12" spans="1:20" ht="20" customHeight="1" x14ac:dyDescent="0.4">
      <c r="A12" s="94">
        <v>8</v>
      </c>
      <c r="B12" s="95" t="s">
        <v>147</v>
      </c>
      <c r="C12" s="95" t="s">
        <v>152</v>
      </c>
      <c r="D12" s="94" t="s">
        <v>327</v>
      </c>
      <c r="E12" s="379">
        <v>34.96</v>
      </c>
      <c r="F12" s="379">
        <v>39.977271999999999</v>
      </c>
      <c r="G12" s="380">
        <f t="shared" si="6"/>
        <v>5.0172719999999984</v>
      </c>
      <c r="H12" s="381">
        <v>16.670000000000002</v>
      </c>
      <c r="I12" s="381">
        <v>31.818180999999999</v>
      </c>
      <c r="J12" s="382">
        <f t="shared" si="7"/>
        <v>15.148180999999997</v>
      </c>
      <c r="K12" s="383">
        <v>32.17</v>
      </c>
      <c r="L12" s="383">
        <v>33.772727000000003</v>
      </c>
      <c r="M12" s="384">
        <f t="shared" si="8"/>
        <v>1.6027270000000016</v>
      </c>
      <c r="N12" s="385">
        <v>27.08</v>
      </c>
      <c r="O12" s="385">
        <v>24.090909</v>
      </c>
      <c r="P12" s="386">
        <f t="shared" si="9"/>
        <v>-2.9890909999999984</v>
      </c>
      <c r="Q12" s="387">
        <f t="shared" si="10"/>
        <v>27.720000000000002</v>
      </c>
      <c r="R12" s="387">
        <v>32.414772249999999</v>
      </c>
      <c r="S12" s="387">
        <f t="shared" si="11"/>
        <v>4.6947722499999962</v>
      </c>
      <c r="T12" s="389">
        <f t="shared" si="12"/>
        <v>16.936407828282814</v>
      </c>
    </row>
    <row r="13" spans="1:20" ht="20" customHeight="1" x14ac:dyDescent="0.4">
      <c r="A13" s="94">
        <v>10</v>
      </c>
      <c r="B13" s="95" t="s">
        <v>88</v>
      </c>
      <c r="C13" s="95" t="s">
        <v>95</v>
      </c>
      <c r="D13" s="94" t="s">
        <v>327</v>
      </c>
      <c r="E13" s="379">
        <v>35.409999999999997</v>
      </c>
      <c r="F13" s="379">
        <v>48.5</v>
      </c>
      <c r="G13" s="380">
        <f t="shared" si="6"/>
        <v>13.090000000000003</v>
      </c>
      <c r="H13" s="381">
        <v>25</v>
      </c>
      <c r="I13" s="381">
        <v>28.333333</v>
      </c>
      <c r="J13" s="382">
        <f t="shared" si="7"/>
        <v>3.3333329999999997</v>
      </c>
      <c r="K13" s="383">
        <v>32.68</v>
      </c>
      <c r="L13" s="383">
        <v>33.666665999999999</v>
      </c>
      <c r="M13" s="384">
        <f t="shared" si="8"/>
        <v>0.9866659999999996</v>
      </c>
      <c r="N13" s="385">
        <v>25.45</v>
      </c>
      <c r="O13" s="385">
        <v>26.666665999999999</v>
      </c>
      <c r="P13" s="386">
        <f t="shared" si="9"/>
        <v>1.216666</v>
      </c>
      <c r="Q13" s="387">
        <f t="shared" si="10"/>
        <v>29.635000000000002</v>
      </c>
      <c r="R13" s="387">
        <v>34.291666249999999</v>
      </c>
      <c r="S13" s="387">
        <f t="shared" si="11"/>
        <v>4.6566662499999971</v>
      </c>
      <c r="T13" s="389">
        <f t="shared" si="12"/>
        <v>15.713400539902132</v>
      </c>
    </row>
    <row r="14" spans="1:20" ht="20" customHeight="1" x14ac:dyDescent="0.4">
      <c r="A14" s="94">
        <v>7</v>
      </c>
      <c r="B14" s="95" t="s">
        <v>198</v>
      </c>
      <c r="C14" s="95" t="s">
        <v>203</v>
      </c>
      <c r="D14" s="94" t="s">
        <v>327</v>
      </c>
      <c r="E14" s="379">
        <v>44.63</v>
      </c>
      <c r="F14" s="379">
        <v>47.25</v>
      </c>
      <c r="G14" s="380">
        <f t="shared" si="6"/>
        <v>2.6199999999999974</v>
      </c>
      <c r="H14" s="381">
        <v>17.5</v>
      </c>
      <c r="I14" s="381">
        <v>35</v>
      </c>
      <c r="J14" s="382">
        <f t="shared" si="7"/>
        <v>17.5</v>
      </c>
      <c r="K14" s="383">
        <v>36.5</v>
      </c>
      <c r="L14" s="383">
        <v>36</v>
      </c>
      <c r="M14" s="384">
        <f t="shared" si="8"/>
        <v>-0.5</v>
      </c>
      <c r="N14" s="385">
        <v>30</v>
      </c>
      <c r="O14" s="385">
        <v>30</v>
      </c>
      <c r="P14" s="386">
        <f t="shared" si="9"/>
        <v>0</v>
      </c>
      <c r="Q14" s="387">
        <f t="shared" si="10"/>
        <v>32.157499999999999</v>
      </c>
      <c r="R14" s="387">
        <v>37.0625</v>
      </c>
      <c r="S14" s="387">
        <f t="shared" si="11"/>
        <v>4.9050000000000011</v>
      </c>
      <c r="T14" s="389">
        <f t="shared" si="12"/>
        <v>15.253051387701163</v>
      </c>
    </row>
    <row r="15" spans="1:20" ht="20" customHeight="1" x14ac:dyDescent="0.4">
      <c r="A15" s="94">
        <v>9</v>
      </c>
      <c r="B15" s="95" t="s">
        <v>138</v>
      </c>
      <c r="C15" s="95" t="s">
        <v>140</v>
      </c>
      <c r="D15" s="94" t="s">
        <v>327</v>
      </c>
      <c r="E15" s="379">
        <v>38.340000000000003</v>
      </c>
      <c r="F15" s="379">
        <v>48.279411000000003</v>
      </c>
      <c r="G15" s="380">
        <f t="shared" si="6"/>
        <v>9.9394109999999998</v>
      </c>
      <c r="H15" s="381">
        <v>26.74</v>
      </c>
      <c r="I15" s="381">
        <v>33.529411000000003</v>
      </c>
      <c r="J15" s="382">
        <f t="shared" si="7"/>
        <v>6.7894110000000047</v>
      </c>
      <c r="K15" s="383">
        <v>31.65</v>
      </c>
      <c r="L15" s="383">
        <v>33.602941000000001</v>
      </c>
      <c r="M15" s="384">
        <f t="shared" si="8"/>
        <v>1.9529410000000027</v>
      </c>
      <c r="N15" s="385">
        <v>26.2</v>
      </c>
      <c r="O15" s="385">
        <v>26.176469999999998</v>
      </c>
      <c r="P15" s="386">
        <f t="shared" si="9"/>
        <v>-2.3530000000000939E-2</v>
      </c>
      <c r="Q15" s="387">
        <f t="shared" si="10"/>
        <v>30.732499999999998</v>
      </c>
      <c r="R15" s="387">
        <v>35.397058250000001</v>
      </c>
      <c r="S15" s="387">
        <f t="shared" si="11"/>
        <v>4.6645582500000025</v>
      </c>
      <c r="T15" s="389">
        <f t="shared" si="12"/>
        <v>15.177932969982926</v>
      </c>
    </row>
    <row r="16" spans="1:20" ht="20" customHeight="1" x14ac:dyDescent="0.4">
      <c r="A16" s="94">
        <v>11</v>
      </c>
      <c r="B16" s="95" t="s">
        <v>228</v>
      </c>
      <c r="C16" s="95" t="s">
        <v>232</v>
      </c>
      <c r="D16" s="94" t="s">
        <v>327</v>
      </c>
      <c r="E16" s="379">
        <v>44.53</v>
      </c>
      <c r="F16" s="379">
        <v>49.575000000000003</v>
      </c>
      <c r="G16" s="380">
        <f t="shared" si="6"/>
        <v>5.0450000000000017</v>
      </c>
      <c r="H16" s="381">
        <v>24.67</v>
      </c>
      <c r="I16" s="381">
        <v>28.5</v>
      </c>
      <c r="J16" s="382">
        <f t="shared" si="7"/>
        <v>3.8299999999999983</v>
      </c>
      <c r="K16" s="383">
        <v>31.43</v>
      </c>
      <c r="L16" s="383">
        <v>37.549999999999997</v>
      </c>
      <c r="M16" s="384">
        <f t="shared" si="8"/>
        <v>6.1199999999999974</v>
      </c>
      <c r="N16" s="385">
        <v>27.5</v>
      </c>
      <c r="O16" s="385">
        <v>30.75</v>
      </c>
      <c r="P16" s="386">
        <f t="shared" si="9"/>
        <v>3.25</v>
      </c>
      <c r="Q16" s="387">
        <f t="shared" si="10"/>
        <v>32.032499999999999</v>
      </c>
      <c r="R16" s="387">
        <v>36.59375</v>
      </c>
      <c r="S16" s="387">
        <f t="shared" si="11"/>
        <v>4.5612500000000011</v>
      </c>
      <c r="T16" s="389">
        <f t="shared" si="12"/>
        <v>14.239444314368225</v>
      </c>
    </row>
    <row r="17" spans="1:20" ht="20" customHeight="1" x14ac:dyDescent="0.4">
      <c r="A17" s="94">
        <v>6</v>
      </c>
      <c r="B17" s="95" t="s">
        <v>107</v>
      </c>
      <c r="C17" s="95" t="s">
        <v>111</v>
      </c>
      <c r="D17" s="94" t="s">
        <v>327</v>
      </c>
      <c r="E17" s="379">
        <v>57.5</v>
      </c>
      <c r="F17" s="379">
        <v>55.35</v>
      </c>
      <c r="G17" s="380">
        <f t="shared" si="6"/>
        <v>-2.1499999999999986</v>
      </c>
      <c r="H17" s="381">
        <v>31.67</v>
      </c>
      <c r="I17" s="381">
        <v>42</v>
      </c>
      <c r="J17" s="382">
        <f t="shared" si="7"/>
        <v>10.329999999999998</v>
      </c>
      <c r="K17" s="383">
        <v>35.83</v>
      </c>
      <c r="L17" s="383">
        <v>42.3</v>
      </c>
      <c r="M17" s="384">
        <f t="shared" si="8"/>
        <v>6.4699999999999989</v>
      </c>
      <c r="N17" s="385">
        <v>30.83</v>
      </c>
      <c r="O17" s="385">
        <v>37.5</v>
      </c>
      <c r="P17" s="386">
        <f t="shared" si="9"/>
        <v>6.6700000000000017</v>
      </c>
      <c r="Q17" s="387">
        <f t="shared" si="10"/>
        <v>38.957499999999996</v>
      </c>
      <c r="R17" s="387">
        <v>44.287499999999994</v>
      </c>
      <c r="S17" s="387">
        <f t="shared" si="11"/>
        <v>5.3299999999999983</v>
      </c>
      <c r="T17" s="389">
        <f t="shared" si="12"/>
        <v>13.681576076493611</v>
      </c>
    </row>
    <row r="18" spans="1:20" ht="20" customHeight="1" x14ac:dyDescent="0.4">
      <c r="A18" s="94">
        <v>14</v>
      </c>
      <c r="B18" s="95" t="s">
        <v>228</v>
      </c>
      <c r="C18" s="95" t="s">
        <v>235</v>
      </c>
      <c r="D18" s="94" t="s">
        <v>327</v>
      </c>
      <c r="E18" s="379">
        <v>46.83</v>
      </c>
      <c r="F18" s="379">
        <v>45.875</v>
      </c>
      <c r="G18" s="380">
        <f t="shared" si="6"/>
        <v>-0.95499999999999829</v>
      </c>
      <c r="H18" s="381">
        <v>15</v>
      </c>
      <c r="I18" s="381">
        <v>30</v>
      </c>
      <c r="J18" s="382">
        <f t="shared" si="7"/>
        <v>15</v>
      </c>
      <c r="K18" s="383">
        <v>33.83</v>
      </c>
      <c r="L18" s="383">
        <v>27.875</v>
      </c>
      <c r="M18" s="384">
        <f t="shared" si="8"/>
        <v>-5.9549999999999983</v>
      </c>
      <c r="N18" s="385">
        <v>23.33</v>
      </c>
      <c r="O18" s="385">
        <v>31.25</v>
      </c>
      <c r="P18" s="386">
        <f t="shared" si="9"/>
        <v>7.9200000000000017</v>
      </c>
      <c r="Q18" s="387">
        <f t="shared" si="10"/>
        <v>29.747499999999999</v>
      </c>
      <c r="R18" s="387">
        <v>33.75</v>
      </c>
      <c r="S18" s="387">
        <f t="shared" si="11"/>
        <v>4.0025000000000013</v>
      </c>
      <c r="T18" s="389">
        <f t="shared" si="12"/>
        <v>13.454912177493911</v>
      </c>
    </row>
    <row r="19" spans="1:20" ht="20" customHeight="1" x14ac:dyDescent="0.4">
      <c r="A19" s="94">
        <v>21</v>
      </c>
      <c r="B19" s="95" t="s">
        <v>61</v>
      </c>
      <c r="C19" s="95" t="s">
        <v>72</v>
      </c>
      <c r="D19" s="94" t="s">
        <v>327</v>
      </c>
      <c r="E19" s="379">
        <v>30.42</v>
      </c>
      <c r="F19" s="379">
        <v>40.4</v>
      </c>
      <c r="G19" s="380">
        <f t="shared" si="6"/>
        <v>9.9799999999999969</v>
      </c>
      <c r="H19" s="381">
        <v>18.329999999999998</v>
      </c>
      <c r="I19" s="381">
        <v>22</v>
      </c>
      <c r="J19" s="382">
        <f t="shared" si="7"/>
        <v>3.6700000000000017</v>
      </c>
      <c r="K19" s="383">
        <v>27.67</v>
      </c>
      <c r="L19" s="383">
        <v>28.65</v>
      </c>
      <c r="M19" s="384">
        <f t="shared" si="8"/>
        <v>0.97999999999999687</v>
      </c>
      <c r="N19" s="385">
        <v>23.33</v>
      </c>
      <c r="O19" s="385">
        <v>22</v>
      </c>
      <c r="P19" s="386">
        <f t="shared" si="9"/>
        <v>-1.3299999999999983</v>
      </c>
      <c r="Q19" s="387">
        <f t="shared" si="10"/>
        <v>24.9375</v>
      </c>
      <c r="R19" s="387">
        <v>28.262499999999999</v>
      </c>
      <c r="S19" s="387">
        <f t="shared" si="11"/>
        <v>3.3249999999999993</v>
      </c>
      <c r="T19" s="389">
        <f t="shared" si="12"/>
        <v>13.33333333333333</v>
      </c>
    </row>
    <row r="20" spans="1:20" ht="20" customHeight="1" x14ac:dyDescent="0.4">
      <c r="A20" s="94">
        <v>4</v>
      </c>
      <c r="B20" s="95" t="s">
        <v>18</v>
      </c>
      <c r="C20" s="95" t="s">
        <v>19</v>
      </c>
      <c r="D20" s="94" t="s">
        <v>327</v>
      </c>
      <c r="E20" s="379">
        <v>55.73</v>
      </c>
      <c r="F20" s="379">
        <v>70</v>
      </c>
      <c r="G20" s="380">
        <f t="shared" si="6"/>
        <v>14.270000000000003</v>
      </c>
      <c r="H20" s="381">
        <v>40.83</v>
      </c>
      <c r="I20" s="381">
        <v>50</v>
      </c>
      <c r="J20" s="382">
        <f t="shared" si="7"/>
        <v>9.1700000000000017</v>
      </c>
      <c r="K20" s="383">
        <v>39.04</v>
      </c>
      <c r="L20" s="383">
        <v>47.75</v>
      </c>
      <c r="M20" s="384">
        <f t="shared" si="8"/>
        <v>8.7100000000000009</v>
      </c>
      <c r="N20" s="385">
        <v>34.79</v>
      </c>
      <c r="O20" s="385">
        <v>25</v>
      </c>
      <c r="P20" s="386">
        <f t="shared" si="9"/>
        <v>-9.7899999999999991</v>
      </c>
      <c r="Q20" s="387">
        <f t="shared" si="10"/>
        <v>42.597499999999997</v>
      </c>
      <c r="R20" s="387">
        <v>48.1875</v>
      </c>
      <c r="S20" s="387">
        <f t="shared" si="11"/>
        <v>5.5900000000000034</v>
      </c>
      <c r="T20" s="389">
        <f t="shared" si="12"/>
        <v>13.122835847174139</v>
      </c>
    </row>
    <row r="21" spans="1:20" ht="20" customHeight="1" x14ac:dyDescent="0.4">
      <c r="A21" s="94">
        <v>12</v>
      </c>
      <c r="B21" s="95" t="s">
        <v>285</v>
      </c>
      <c r="C21" s="95" t="s">
        <v>291</v>
      </c>
      <c r="D21" s="94" t="s">
        <v>327</v>
      </c>
      <c r="E21" s="379">
        <v>52.8</v>
      </c>
      <c r="F21" s="379">
        <v>50.375</v>
      </c>
      <c r="G21" s="380">
        <f t="shared" si="6"/>
        <v>-2.4249999999999972</v>
      </c>
      <c r="H21" s="381">
        <v>25</v>
      </c>
      <c r="I21" s="381">
        <v>36.666665999999999</v>
      </c>
      <c r="J21" s="382">
        <f t="shared" si="7"/>
        <v>11.666665999999999</v>
      </c>
      <c r="K21" s="383">
        <v>31.6</v>
      </c>
      <c r="L21" s="383">
        <v>36.8125</v>
      </c>
      <c r="M21" s="384">
        <f t="shared" si="8"/>
        <v>5.2124999999999986</v>
      </c>
      <c r="N21" s="385">
        <v>28.83</v>
      </c>
      <c r="O21" s="385">
        <v>32.291665999999999</v>
      </c>
      <c r="P21" s="386">
        <f t="shared" si="9"/>
        <v>3.461666000000001</v>
      </c>
      <c r="Q21" s="387">
        <f t="shared" si="10"/>
        <v>34.557500000000005</v>
      </c>
      <c r="R21" s="387">
        <v>39.036457999999996</v>
      </c>
      <c r="S21" s="387">
        <f t="shared" si="11"/>
        <v>4.4789579999999916</v>
      </c>
      <c r="T21" s="389">
        <f t="shared" si="12"/>
        <v>12.960885480720512</v>
      </c>
    </row>
    <row r="22" spans="1:20" ht="20" customHeight="1" x14ac:dyDescent="0.4">
      <c r="A22" s="94">
        <v>18</v>
      </c>
      <c r="B22" s="95" t="s">
        <v>147</v>
      </c>
      <c r="C22" s="95" t="s">
        <v>149</v>
      </c>
      <c r="D22" s="94" t="s">
        <v>327</v>
      </c>
      <c r="E22" s="379">
        <v>37.68</v>
      </c>
      <c r="F22" s="379">
        <v>42.861111000000001</v>
      </c>
      <c r="G22" s="380">
        <f t="shared" si="6"/>
        <v>5.1811110000000014</v>
      </c>
      <c r="H22" s="381">
        <v>22</v>
      </c>
      <c r="I22" s="381">
        <v>33.888888000000001</v>
      </c>
      <c r="J22" s="382">
        <f t="shared" si="7"/>
        <v>11.888888000000001</v>
      </c>
      <c r="K22" s="383">
        <v>39</v>
      </c>
      <c r="L22" s="383">
        <v>34.638888000000001</v>
      </c>
      <c r="M22" s="384">
        <f t="shared" si="8"/>
        <v>-4.3611119999999985</v>
      </c>
      <c r="N22" s="385">
        <v>22.5</v>
      </c>
      <c r="O22" s="385">
        <v>25</v>
      </c>
      <c r="P22" s="386">
        <f t="shared" si="9"/>
        <v>2.5</v>
      </c>
      <c r="Q22" s="387">
        <f t="shared" si="10"/>
        <v>30.295000000000002</v>
      </c>
      <c r="R22" s="387">
        <v>34.097221750000003</v>
      </c>
      <c r="S22" s="387">
        <f t="shared" si="11"/>
        <v>3.8022217500000011</v>
      </c>
      <c r="T22" s="389">
        <f t="shared" si="12"/>
        <v>12.550657699290316</v>
      </c>
    </row>
    <row r="23" spans="1:20" ht="20" customHeight="1" x14ac:dyDescent="0.4">
      <c r="A23" s="94">
        <v>16</v>
      </c>
      <c r="B23" s="95" t="s">
        <v>18</v>
      </c>
      <c r="C23" s="96" t="s">
        <v>27</v>
      </c>
      <c r="D23" s="94" t="s">
        <v>328</v>
      </c>
      <c r="E23" s="379">
        <v>46.03</v>
      </c>
      <c r="F23" s="379">
        <v>48.321427999999997</v>
      </c>
      <c r="G23" s="380">
        <f t="shared" si="6"/>
        <v>2.2914279999999962</v>
      </c>
      <c r="H23" s="381">
        <v>23</v>
      </c>
      <c r="I23" s="381">
        <v>26.428571000000002</v>
      </c>
      <c r="J23" s="382">
        <f t="shared" si="7"/>
        <v>3.4285710000000016</v>
      </c>
      <c r="K23" s="383">
        <v>34.5</v>
      </c>
      <c r="L23" s="383">
        <v>33.321427999999997</v>
      </c>
      <c r="M23" s="384">
        <f t="shared" si="8"/>
        <v>-1.1785720000000026</v>
      </c>
      <c r="N23" s="385">
        <v>27.5</v>
      </c>
      <c r="O23" s="385">
        <v>38.928570999999998</v>
      </c>
      <c r="P23" s="386">
        <f t="shared" si="9"/>
        <v>11.428570999999998</v>
      </c>
      <c r="Q23" s="387">
        <f t="shared" si="10"/>
        <v>32.7575</v>
      </c>
      <c r="R23" s="387">
        <v>36.749999500000001</v>
      </c>
      <c r="S23" s="387">
        <f t="shared" si="11"/>
        <v>3.992499500000001</v>
      </c>
      <c r="T23" s="389">
        <f t="shared" si="12"/>
        <v>12.18804701213463</v>
      </c>
    </row>
    <row r="24" spans="1:20" ht="20" customHeight="1" x14ac:dyDescent="0.4">
      <c r="A24" s="94">
        <v>17</v>
      </c>
      <c r="B24" s="95" t="s">
        <v>49</v>
      </c>
      <c r="C24" s="95" t="s">
        <v>53</v>
      </c>
      <c r="D24" s="94" t="s">
        <v>327</v>
      </c>
      <c r="E24" s="379">
        <v>45.36</v>
      </c>
      <c r="F24" s="379">
        <v>54.5</v>
      </c>
      <c r="G24" s="380">
        <f t="shared" si="6"/>
        <v>9.14</v>
      </c>
      <c r="H24" s="381">
        <v>27.14</v>
      </c>
      <c r="I24" s="381">
        <v>36.666665999999999</v>
      </c>
      <c r="J24" s="382">
        <f t="shared" si="7"/>
        <v>9.5266659999999987</v>
      </c>
      <c r="K24" s="383">
        <v>32.29</v>
      </c>
      <c r="L24" s="383">
        <v>35.166665999999999</v>
      </c>
      <c r="M24" s="384">
        <f t="shared" si="8"/>
        <v>2.8766660000000002</v>
      </c>
      <c r="N24" s="385">
        <v>27.14</v>
      </c>
      <c r="O24" s="385">
        <v>20.833333</v>
      </c>
      <c r="P24" s="386">
        <f t="shared" si="9"/>
        <v>-6.3066670000000009</v>
      </c>
      <c r="Q24" s="387">
        <f t="shared" si="10"/>
        <v>32.982500000000002</v>
      </c>
      <c r="R24" s="387">
        <v>36.791666249999999</v>
      </c>
      <c r="S24" s="387">
        <f t="shared" si="11"/>
        <v>3.809166249999997</v>
      </c>
      <c r="T24" s="389">
        <f t="shared" si="12"/>
        <v>11.549052527855672</v>
      </c>
    </row>
    <row r="25" spans="1:20" ht="20" customHeight="1" x14ac:dyDescent="0.4">
      <c r="A25" s="94">
        <v>23</v>
      </c>
      <c r="B25" s="95" t="s">
        <v>228</v>
      </c>
      <c r="C25" s="95" t="s">
        <v>238</v>
      </c>
      <c r="D25" s="94" t="s">
        <v>327</v>
      </c>
      <c r="E25" s="379">
        <v>33.15</v>
      </c>
      <c r="F25" s="379">
        <v>36.25</v>
      </c>
      <c r="G25" s="380">
        <f t="shared" si="6"/>
        <v>3.1000000000000014</v>
      </c>
      <c r="H25" s="381">
        <v>19.329999999999998</v>
      </c>
      <c r="I25" s="381">
        <v>28.333333</v>
      </c>
      <c r="J25" s="382">
        <f t="shared" si="7"/>
        <v>9.0033330000000014</v>
      </c>
      <c r="K25" s="383">
        <v>31.37</v>
      </c>
      <c r="L25" s="383">
        <v>33.708333000000003</v>
      </c>
      <c r="M25" s="384">
        <f t="shared" si="8"/>
        <v>2.3383330000000022</v>
      </c>
      <c r="N25" s="385">
        <v>28.83</v>
      </c>
      <c r="O25" s="385">
        <v>27.083333</v>
      </c>
      <c r="P25" s="386">
        <f t="shared" si="9"/>
        <v>-1.7466669999999986</v>
      </c>
      <c r="Q25" s="387">
        <f t="shared" si="10"/>
        <v>28.169999999999998</v>
      </c>
      <c r="R25" s="387">
        <v>31.343749749999997</v>
      </c>
      <c r="S25" s="387">
        <f t="shared" si="11"/>
        <v>3.1737497499999989</v>
      </c>
      <c r="T25" s="389">
        <f t="shared" si="12"/>
        <v>11.266417287894921</v>
      </c>
    </row>
    <row r="26" spans="1:20" ht="20" customHeight="1" x14ac:dyDescent="0.4">
      <c r="A26" s="94">
        <v>19</v>
      </c>
      <c r="B26" s="95" t="s">
        <v>285</v>
      </c>
      <c r="C26" s="95" t="s">
        <v>292</v>
      </c>
      <c r="D26" s="94" t="s">
        <v>327</v>
      </c>
      <c r="E26" s="379">
        <v>52</v>
      </c>
      <c r="F26" s="379">
        <v>53.55</v>
      </c>
      <c r="G26" s="380">
        <f t="shared" si="6"/>
        <v>1.5499999999999972</v>
      </c>
      <c r="H26" s="381">
        <v>25.45</v>
      </c>
      <c r="I26" s="381">
        <v>38</v>
      </c>
      <c r="J26" s="382">
        <f t="shared" si="7"/>
        <v>12.55</v>
      </c>
      <c r="K26" s="383">
        <v>33.770000000000003</v>
      </c>
      <c r="L26" s="383">
        <v>31.6</v>
      </c>
      <c r="M26" s="384">
        <f t="shared" si="8"/>
        <v>-2.1700000000000017</v>
      </c>
      <c r="N26" s="385">
        <v>25.91</v>
      </c>
      <c r="O26" s="385">
        <v>28.5</v>
      </c>
      <c r="P26" s="386">
        <f t="shared" si="9"/>
        <v>2.59</v>
      </c>
      <c r="Q26" s="387">
        <f t="shared" si="10"/>
        <v>34.282499999999999</v>
      </c>
      <c r="R26" s="387">
        <v>37.912500000000001</v>
      </c>
      <c r="S26" s="387">
        <f t="shared" si="11"/>
        <v>3.6300000000000026</v>
      </c>
      <c r="T26" s="389">
        <f t="shared" si="12"/>
        <v>10.588492671187931</v>
      </c>
    </row>
    <row r="27" spans="1:20" ht="20" customHeight="1" x14ac:dyDescent="0.4">
      <c r="A27" s="94">
        <v>20</v>
      </c>
      <c r="B27" s="95" t="s">
        <v>198</v>
      </c>
      <c r="C27" s="95" t="s">
        <v>202</v>
      </c>
      <c r="D27" s="94" t="s">
        <v>327</v>
      </c>
      <c r="E27" s="379">
        <v>45.63</v>
      </c>
      <c r="F27" s="379">
        <v>55.45</v>
      </c>
      <c r="G27" s="380">
        <f t="shared" si="6"/>
        <v>9.82</v>
      </c>
      <c r="H27" s="381">
        <v>23.5</v>
      </c>
      <c r="I27" s="381">
        <v>34</v>
      </c>
      <c r="J27" s="382">
        <f t="shared" si="7"/>
        <v>10.5</v>
      </c>
      <c r="K27" s="383">
        <v>36.85</v>
      </c>
      <c r="L27" s="383">
        <v>38.1</v>
      </c>
      <c r="M27" s="384">
        <f t="shared" si="8"/>
        <v>1.25</v>
      </c>
      <c r="N27" s="385">
        <v>32</v>
      </c>
      <c r="O27" s="385">
        <v>24.5</v>
      </c>
      <c r="P27" s="386">
        <f t="shared" si="9"/>
        <v>-7.5</v>
      </c>
      <c r="Q27" s="387">
        <f t="shared" si="10"/>
        <v>34.494999999999997</v>
      </c>
      <c r="R27" s="387">
        <v>38.012500000000003</v>
      </c>
      <c r="S27" s="387">
        <f t="shared" si="11"/>
        <v>3.5175000000000054</v>
      </c>
      <c r="T27" s="389">
        <f t="shared" si="12"/>
        <v>10.197130018843328</v>
      </c>
    </row>
    <row r="28" spans="1:20" ht="20" customHeight="1" x14ac:dyDescent="0.4">
      <c r="A28" s="94">
        <v>26</v>
      </c>
      <c r="B28" s="95" t="s">
        <v>198</v>
      </c>
      <c r="C28" s="95" t="s">
        <v>210</v>
      </c>
      <c r="D28" s="94" t="s">
        <v>327</v>
      </c>
      <c r="E28" s="379">
        <v>30.75</v>
      </c>
      <c r="F28" s="379">
        <v>37.333333000000003</v>
      </c>
      <c r="G28" s="380">
        <f t="shared" si="6"/>
        <v>6.5833330000000032</v>
      </c>
      <c r="H28" s="381">
        <v>23.33</v>
      </c>
      <c r="I28" s="381">
        <v>25</v>
      </c>
      <c r="J28" s="382">
        <f t="shared" si="7"/>
        <v>1.6700000000000017</v>
      </c>
      <c r="K28" s="383">
        <v>29.83</v>
      </c>
      <c r="L28" s="383">
        <v>27.916665999999999</v>
      </c>
      <c r="M28" s="384">
        <f t="shared" si="8"/>
        <v>-1.913333999999999</v>
      </c>
      <c r="N28" s="385">
        <v>23.33</v>
      </c>
      <c r="O28" s="385">
        <v>27.5</v>
      </c>
      <c r="P28" s="386">
        <f t="shared" si="9"/>
        <v>4.1700000000000017</v>
      </c>
      <c r="Q28" s="387">
        <f t="shared" si="10"/>
        <v>26.81</v>
      </c>
      <c r="R28" s="387">
        <v>29.437499750000001</v>
      </c>
      <c r="S28" s="387">
        <f t="shared" si="11"/>
        <v>2.6274997500000019</v>
      </c>
      <c r="T28" s="389">
        <f t="shared" si="12"/>
        <v>9.8004466616934049</v>
      </c>
    </row>
    <row r="29" spans="1:20" ht="20" customHeight="1" x14ac:dyDescent="0.4">
      <c r="A29" s="94">
        <v>15</v>
      </c>
      <c r="B29" s="95" t="s">
        <v>75</v>
      </c>
      <c r="C29" s="95" t="s">
        <v>76</v>
      </c>
      <c r="D29" s="94" t="s">
        <v>327</v>
      </c>
      <c r="E29" s="379">
        <v>66.41</v>
      </c>
      <c r="F29" s="379">
        <v>67.041666000000006</v>
      </c>
      <c r="G29" s="380">
        <f t="shared" si="6"/>
        <v>0.63166600000000983</v>
      </c>
      <c r="H29" s="381">
        <v>36.25</v>
      </c>
      <c r="I29" s="381">
        <v>32.5</v>
      </c>
      <c r="J29" s="382">
        <f t="shared" si="7"/>
        <v>-3.75</v>
      </c>
      <c r="K29" s="383">
        <v>36.94</v>
      </c>
      <c r="L29" s="383">
        <v>49.375</v>
      </c>
      <c r="M29" s="384">
        <f t="shared" si="8"/>
        <v>12.435000000000002</v>
      </c>
      <c r="N29" s="385">
        <v>35</v>
      </c>
      <c r="O29" s="385">
        <v>41.666665999999999</v>
      </c>
      <c r="P29" s="386">
        <f t="shared" si="9"/>
        <v>6.6666659999999993</v>
      </c>
      <c r="Q29" s="387">
        <f t="shared" si="10"/>
        <v>43.65</v>
      </c>
      <c r="R29" s="387">
        <v>47.645833000000003</v>
      </c>
      <c r="S29" s="387">
        <f t="shared" si="11"/>
        <v>3.9958330000000046</v>
      </c>
      <c r="T29" s="389">
        <f t="shared" si="12"/>
        <v>9.1542565864834007</v>
      </c>
    </row>
    <row r="30" spans="1:20" ht="20" customHeight="1" x14ac:dyDescent="0.4">
      <c r="A30" s="94">
        <v>13</v>
      </c>
      <c r="B30" s="95" t="s">
        <v>107</v>
      </c>
      <c r="C30" s="95" t="s">
        <v>110</v>
      </c>
      <c r="D30" s="94" t="s">
        <v>327</v>
      </c>
      <c r="E30" s="379">
        <v>65.180000000000007</v>
      </c>
      <c r="F30" s="379">
        <v>66.204544999999996</v>
      </c>
      <c r="G30" s="380">
        <f t="shared" si="6"/>
        <v>1.0245449999999892</v>
      </c>
      <c r="H30" s="381">
        <v>45.91</v>
      </c>
      <c r="I30" s="381">
        <v>52.272727000000003</v>
      </c>
      <c r="J30" s="382">
        <f t="shared" si="7"/>
        <v>6.3627270000000067</v>
      </c>
      <c r="K30" s="383">
        <v>43.77</v>
      </c>
      <c r="L30" s="383">
        <v>51.75</v>
      </c>
      <c r="M30" s="384">
        <f t="shared" si="8"/>
        <v>7.9799999999999969</v>
      </c>
      <c r="N30" s="385">
        <v>38.86</v>
      </c>
      <c r="O30" s="385">
        <v>40.909089999999999</v>
      </c>
      <c r="P30" s="386">
        <f t="shared" si="9"/>
        <v>2.0490899999999996</v>
      </c>
      <c r="Q30" s="387">
        <f t="shared" si="10"/>
        <v>48.430000000000007</v>
      </c>
      <c r="R30" s="387">
        <v>52.784090499999998</v>
      </c>
      <c r="S30" s="387">
        <f t="shared" si="11"/>
        <v>4.354090499999991</v>
      </c>
      <c r="T30" s="389">
        <f t="shared" si="12"/>
        <v>8.9904821391699148</v>
      </c>
    </row>
    <row r="31" spans="1:20" ht="20" customHeight="1" x14ac:dyDescent="0.4">
      <c r="A31" s="94">
        <v>29</v>
      </c>
      <c r="B31" s="95" t="s">
        <v>198</v>
      </c>
      <c r="C31" s="95" t="s">
        <v>211</v>
      </c>
      <c r="D31" s="94" t="s">
        <v>327</v>
      </c>
      <c r="E31" s="379">
        <v>38.5</v>
      </c>
      <c r="F31" s="379">
        <v>35.25</v>
      </c>
      <c r="G31" s="380">
        <f t="shared" si="6"/>
        <v>-3.25</v>
      </c>
      <c r="H31" s="381">
        <v>20</v>
      </c>
      <c r="I31" s="381">
        <v>35</v>
      </c>
      <c r="J31" s="382">
        <f t="shared" si="7"/>
        <v>15</v>
      </c>
      <c r="K31" s="383">
        <v>15</v>
      </c>
      <c r="L31" s="383">
        <v>29.083333</v>
      </c>
      <c r="M31" s="384">
        <f t="shared" si="8"/>
        <v>14.083333</v>
      </c>
      <c r="N31" s="385">
        <v>32.5</v>
      </c>
      <c r="O31" s="385">
        <v>15.833333</v>
      </c>
      <c r="P31" s="386">
        <f t="shared" si="9"/>
        <v>-16.666667</v>
      </c>
      <c r="Q31" s="387">
        <f t="shared" si="10"/>
        <v>26.5</v>
      </c>
      <c r="R31" s="387">
        <v>28.791666499999998</v>
      </c>
      <c r="S31" s="387">
        <f t="shared" si="11"/>
        <v>2.2916664999999981</v>
      </c>
      <c r="T31" s="389">
        <f t="shared" si="12"/>
        <v>8.6477981132075392</v>
      </c>
    </row>
    <row r="32" spans="1:20" ht="20" customHeight="1" x14ac:dyDescent="0.4">
      <c r="A32" s="94">
        <v>25</v>
      </c>
      <c r="B32" s="95" t="s">
        <v>18</v>
      </c>
      <c r="C32" s="95" t="s">
        <v>28</v>
      </c>
      <c r="D32" s="94" t="s">
        <v>327</v>
      </c>
      <c r="E32" s="379">
        <v>41.54</v>
      </c>
      <c r="F32" s="379">
        <v>47.176000000000002</v>
      </c>
      <c r="G32" s="380">
        <f t="shared" si="6"/>
        <v>5.6360000000000028</v>
      </c>
      <c r="H32" s="381">
        <v>28.93</v>
      </c>
      <c r="I32" s="381">
        <v>42</v>
      </c>
      <c r="J32" s="382">
        <f t="shared" si="7"/>
        <v>13.07</v>
      </c>
      <c r="K32" s="383">
        <v>33.89</v>
      </c>
      <c r="L32" s="383">
        <v>29.35</v>
      </c>
      <c r="M32" s="384">
        <f t="shared" si="8"/>
        <v>-4.5399999999999991</v>
      </c>
      <c r="N32" s="385">
        <v>28.57</v>
      </c>
      <c r="O32" s="385">
        <v>25.5</v>
      </c>
      <c r="P32" s="386">
        <f t="shared" si="9"/>
        <v>-3.0700000000000003</v>
      </c>
      <c r="Q32" s="387">
        <f t="shared" si="10"/>
        <v>33.232500000000002</v>
      </c>
      <c r="R32" s="387">
        <v>36.006500000000003</v>
      </c>
      <c r="S32" s="387">
        <f t="shared" si="11"/>
        <v>2.7740000000000009</v>
      </c>
      <c r="T32" s="389">
        <f t="shared" si="12"/>
        <v>8.3472504325584911</v>
      </c>
    </row>
    <row r="33" spans="1:20" ht="20" customHeight="1" x14ac:dyDescent="0.4">
      <c r="A33" s="94">
        <v>27</v>
      </c>
      <c r="B33" s="95" t="s">
        <v>155</v>
      </c>
      <c r="C33" s="95" t="s">
        <v>162</v>
      </c>
      <c r="D33" s="94" t="s">
        <v>327</v>
      </c>
      <c r="E33" s="379">
        <v>45.17</v>
      </c>
      <c r="F33" s="379">
        <v>47.25</v>
      </c>
      <c r="G33" s="380">
        <f t="shared" si="6"/>
        <v>2.0799999999999983</v>
      </c>
      <c r="H33" s="381">
        <v>13.33</v>
      </c>
      <c r="I33" s="381">
        <v>30</v>
      </c>
      <c r="J33" s="382">
        <f t="shared" si="7"/>
        <v>16.670000000000002</v>
      </c>
      <c r="K33" s="383">
        <v>39.83</v>
      </c>
      <c r="L33" s="383">
        <v>31.4375</v>
      </c>
      <c r="M33" s="384">
        <f t="shared" si="8"/>
        <v>-8.3924999999999983</v>
      </c>
      <c r="N33" s="385">
        <v>30</v>
      </c>
      <c r="O33" s="385">
        <v>29.375</v>
      </c>
      <c r="P33" s="386">
        <f t="shared" si="9"/>
        <v>-0.625</v>
      </c>
      <c r="Q33" s="387">
        <f t="shared" si="10"/>
        <v>32.082499999999996</v>
      </c>
      <c r="R33" s="387">
        <v>34.515625</v>
      </c>
      <c r="S33" s="387">
        <f t="shared" si="11"/>
        <v>2.433125000000004</v>
      </c>
      <c r="T33" s="389">
        <f t="shared" si="12"/>
        <v>7.5839632198239046</v>
      </c>
    </row>
    <row r="34" spans="1:20" ht="20" customHeight="1" x14ac:dyDescent="0.4">
      <c r="A34" s="94">
        <v>24</v>
      </c>
      <c r="B34" s="95" t="s">
        <v>138</v>
      </c>
      <c r="C34" s="95" t="s">
        <v>139</v>
      </c>
      <c r="D34" s="94" t="s">
        <v>327</v>
      </c>
      <c r="E34" s="379">
        <v>55.04</v>
      </c>
      <c r="F34" s="379">
        <v>53.944443999999997</v>
      </c>
      <c r="G34" s="380">
        <f t="shared" si="6"/>
        <v>-1.095556000000002</v>
      </c>
      <c r="H34" s="381">
        <v>36.67</v>
      </c>
      <c r="I34" s="381">
        <v>42.777777</v>
      </c>
      <c r="J34" s="382">
        <f t="shared" si="7"/>
        <v>6.1077769999999987</v>
      </c>
      <c r="K34" s="383">
        <v>37.25</v>
      </c>
      <c r="L34" s="383">
        <v>29.944444000000001</v>
      </c>
      <c r="M34" s="384">
        <f t="shared" si="8"/>
        <v>-7.3055559999999993</v>
      </c>
      <c r="N34" s="385">
        <v>32.08</v>
      </c>
      <c r="O34" s="385">
        <v>46.111111000000001</v>
      </c>
      <c r="P34" s="386">
        <f t="shared" si="9"/>
        <v>14.031111000000003</v>
      </c>
      <c r="Q34" s="387">
        <f t="shared" si="10"/>
        <v>40.260000000000005</v>
      </c>
      <c r="R34" s="387">
        <v>43.194443999999997</v>
      </c>
      <c r="S34" s="387">
        <f t="shared" si="11"/>
        <v>2.9344439999999921</v>
      </c>
      <c r="T34" s="389">
        <f t="shared" si="12"/>
        <v>7.288733233979114</v>
      </c>
    </row>
    <row r="35" spans="1:20" ht="20" customHeight="1" x14ac:dyDescent="0.4">
      <c r="A35" s="94">
        <v>22</v>
      </c>
      <c r="B35" s="95" t="s">
        <v>155</v>
      </c>
      <c r="C35" s="96" t="s">
        <v>156</v>
      </c>
      <c r="D35" s="94" t="s">
        <v>327</v>
      </c>
      <c r="E35" s="379">
        <v>69.88</v>
      </c>
      <c r="F35" s="379">
        <v>64.875</v>
      </c>
      <c r="G35" s="380">
        <f t="shared" si="6"/>
        <v>-5.0049999999999955</v>
      </c>
      <c r="H35" s="381">
        <v>35</v>
      </c>
      <c r="I35" s="381">
        <v>50</v>
      </c>
      <c r="J35" s="382">
        <f t="shared" si="7"/>
        <v>15</v>
      </c>
      <c r="K35" s="383">
        <v>43.25</v>
      </c>
      <c r="L35" s="383">
        <v>41.25</v>
      </c>
      <c r="M35" s="384">
        <f t="shared" si="8"/>
        <v>-2</v>
      </c>
      <c r="N35" s="385">
        <v>35.630000000000003</v>
      </c>
      <c r="O35" s="385">
        <v>40.625</v>
      </c>
      <c r="P35" s="386">
        <f t="shared" si="9"/>
        <v>4.9949999999999974</v>
      </c>
      <c r="Q35" s="387">
        <f t="shared" si="10"/>
        <v>45.94</v>
      </c>
      <c r="R35" s="387">
        <v>49.1875</v>
      </c>
      <c r="S35" s="387">
        <f t="shared" si="11"/>
        <v>3.2475000000000023</v>
      </c>
      <c r="T35" s="389">
        <f t="shared" si="12"/>
        <v>7.0690030474532053</v>
      </c>
    </row>
    <row r="36" spans="1:20" ht="20" customHeight="1" x14ac:dyDescent="0.4">
      <c r="A36" s="94">
        <v>30</v>
      </c>
      <c r="B36" s="95" t="s">
        <v>271</v>
      </c>
      <c r="C36" s="96" t="s">
        <v>274</v>
      </c>
      <c r="D36" s="94" t="s">
        <v>327</v>
      </c>
      <c r="E36" s="379">
        <v>47.53</v>
      </c>
      <c r="F36" s="379">
        <v>50.015625</v>
      </c>
      <c r="G36" s="380">
        <f t="shared" si="6"/>
        <v>2.4856249999999989</v>
      </c>
      <c r="H36" s="381">
        <v>24.5</v>
      </c>
      <c r="I36" s="381">
        <v>30.625</v>
      </c>
      <c r="J36" s="382">
        <f t="shared" si="7"/>
        <v>6.125</v>
      </c>
      <c r="K36" s="383">
        <v>36.6</v>
      </c>
      <c r="L36" s="383">
        <v>35.46875</v>
      </c>
      <c r="M36" s="384">
        <f t="shared" si="8"/>
        <v>-1.1312500000000014</v>
      </c>
      <c r="N36" s="385">
        <v>28.75</v>
      </c>
      <c r="O36" s="385">
        <v>30</v>
      </c>
      <c r="P36" s="386">
        <f t="shared" si="9"/>
        <v>1.25</v>
      </c>
      <c r="Q36" s="387">
        <f t="shared" si="10"/>
        <v>34.344999999999999</v>
      </c>
      <c r="R36" s="387">
        <v>36.52734375</v>
      </c>
      <c r="S36" s="387">
        <f t="shared" si="11"/>
        <v>2.1823437500000011</v>
      </c>
      <c r="T36" s="389">
        <f t="shared" si="12"/>
        <v>6.3541818314165122</v>
      </c>
    </row>
    <row r="37" spans="1:20" ht="20" customHeight="1" x14ac:dyDescent="0.4">
      <c r="A37" s="94">
        <v>33</v>
      </c>
      <c r="B37" s="95" t="s">
        <v>75</v>
      </c>
      <c r="C37" s="95" t="s">
        <v>83</v>
      </c>
      <c r="D37" s="94" t="s">
        <v>327</v>
      </c>
      <c r="E37" s="379">
        <v>39.54</v>
      </c>
      <c r="F37" s="379">
        <v>45.1</v>
      </c>
      <c r="G37" s="380">
        <f t="shared" si="6"/>
        <v>5.5600000000000023</v>
      </c>
      <c r="H37" s="381">
        <v>22.65</v>
      </c>
      <c r="I37" s="381">
        <v>26.666665999999999</v>
      </c>
      <c r="J37" s="382">
        <f t="shared" si="7"/>
        <v>4.0166660000000007</v>
      </c>
      <c r="K37" s="383">
        <v>32.909999999999997</v>
      </c>
      <c r="L37" s="383">
        <v>32.533332999999999</v>
      </c>
      <c r="M37" s="384">
        <f t="shared" si="8"/>
        <v>-0.37666699999999764</v>
      </c>
      <c r="N37" s="385">
        <v>27.06</v>
      </c>
      <c r="O37" s="385">
        <v>25.5</v>
      </c>
      <c r="P37" s="386">
        <f t="shared" si="9"/>
        <v>-1.5599999999999987</v>
      </c>
      <c r="Q37" s="387">
        <f t="shared" si="10"/>
        <v>30.54</v>
      </c>
      <c r="R37" s="387">
        <v>32.449999750000003</v>
      </c>
      <c r="S37" s="387">
        <f t="shared" si="11"/>
        <v>1.9099997500000043</v>
      </c>
      <c r="T37" s="389">
        <f t="shared" si="12"/>
        <v>6.2540921741977877</v>
      </c>
    </row>
    <row r="38" spans="1:20" ht="20" customHeight="1" x14ac:dyDescent="0.4">
      <c r="A38" s="94">
        <v>35</v>
      </c>
      <c r="B38" s="95" t="s">
        <v>228</v>
      </c>
      <c r="C38" s="95" t="s">
        <v>239</v>
      </c>
      <c r="D38" s="94" t="s">
        <v>327</v>
      </c>
      <c r="E38" s="379">
        <v>36.880000000000003</v>
      </c>
      <c r="F38" s="379">
        <v>40.638888000000001</v>
      </c>
      <c r="G38" s="380">
        <f t="shared" si="6"/>
        <v>3.7588879999999989</v>
      </c>
      <c r="H38" s="381">
        <v>22.5</v>
      </c>
      <c r="I38" s="381">
        <v>26.666665999999999</v>
      </c>
      <c r="J38" s="382">
        <f t="shared" si="7"/>
        <v>4.1666659999999993</v>
      </c>
      <c r="K38" s="383">
        <v>33.69</v>
      </c>
      <c r="L38" s="383">
        <v>33.472222000000002</v>
      </c>
      <c r="M38" s="384">
        <f t="shared" si="8"/>
        <v>-0.21777799999999559</v>
      </c>
      <c r="N38" s="385">
        <v>24.38</v>
      </c>
      <c r="O38" s="385">
        <v>23.888888000000001</v>
      </c>
      <c r="P38" s="386">
        <f t="shared" si="9"/>
        <v>-0.49111199999999755</v>
      </c>
      <c r="Q38" s="387">
        <f t="shared" si="10"/>
        <v>29.362499999999997</v>
      </c>
      <c r="R38" s="387">
        <v>31.166665999999999</v>
      </c>
      <c r="S38" s="387">
        <f t="shared" si="11"/>
        <v>1.8041660000000022</v>
      </c>
      <c r="T38" s="389">
        <f t="shared" si="12"/>
        <v>6.1444563644103951</v>
      </c>
    </row>
    <row r="39" spans="1:20" ht="20" customHeight="1" x14ac:dyDescent="0.4">
      <c r="A39" s="94">
        <v>34</v>
      </c>
      <c r="B39" s="95" t="s">
        <v>186</v>
      </c>
      <c r="C39" s="95" t="s">
        <v>195</v>
      </c>
      <c r="D39" s="94" t="s">
        <v>327</v>
      </c>
      <c r="E39" s="379">
        <v>36.25</v>
      </c>
      <c r="F39" s="379">
        <v>40.5</v>
      </c>
      <c r="G39" s="380">
        <f t="shared" si="6"/>
        <v>4.25</v>
      </c>
      <c r="H39" s="381">
        <v>30</v>
      </c>
      <c r="I39" s="381">
        <v>45</v>
      </c>
      <c r="J39" s="382">
        <f t="shared" si="7"/>
        <v>15</v>
      </c>
      <c r="K39" s="383">
        <v>29</v>
      </c>
      <c r="L39" s="383">
        <v>22</v>
      </c>
      <c r="M39" s="384">
        <f t="shared" si="8"/>
        <v>-7</v>
      </c>
      <c r="N39" s="385">
        <v>27.5</v>
      </c>
      <c r="O39" s="385">
        <v>22.5</v>
      </c>
      <c r="P39" s="386">
        <f t="shared" si="9"/>
        <v>-5</v>
      </c>
      <c r="Q39" s="387">
        <f t="shared" si="10"/>
        <v>30.6875</v>
      </c>
      <c r="R39" s="387">
        <v>32.5</v>
      </c>
      <c r="S39" s="387">
        <f t="shared" si="11"/>
        <v>1.8125</v>
      </c>
      <c r="T39" s="389">
        <f t="shared" si="12"/>
        <v>5.9063136456211813</v>
      </c>
    </row>
    <row r="40" spans="1:20" ht="20" customHeight="1" x14ac:dyDescent="0.4">
      <c r="A40" s="94">
        <v>31</v>
      </c>
      <c r="B40" s="95" t="s">
        <v>49</v>
      </c>
      <c r="C40" s="95" t="s">
        <v>51</v>
      </c>
      <c r="D40" s="94" t="s">
        <v>327</v>
      </c>
      <c r="E40" s="379">
        <v>55.52</v>
      </c>
      <c r="F40" s="379">
        <v>52.568181000000003</v>
      </c>
      <c r="G40" s="380">
        <f t="shared" si="6"/>
        <v>-2.9518190000000004</v>
      </c>
      <c r="H40" s="381">
        <v>24.09</v>
      </c>
      <c r="I40" s="381">
        <v>31.818180999999999</v>
      </c>
      <c r="J40" s="382">
        <f t="shared" si="7"/>
        <v>7.7281809999999993</v>
      </c>
      <c r="K40" s="383">
        <v>36.909999999999997</v>
      </c>
      <c r="L40" s="383">
        <v>42.681818</v>
      </c>
      <c r="M40" s="384">
        <f t="shared" si="8"/>
        <v>5.7718180000000032</v>
      </c>
      <c r="N40" s="385">
        <v>35.909999999999997</v>
      </c>
      <c r="O40" s="385">
        <v>34.090909000000003</v>
      </c>
      <c r="P40" s="386">
        <f t="shared" si="9"/>
        <v>-1.8190909999999931</v>
      </c>
      <c r="Q40" s="387">
        <f t="shared" si="10"/>
        <v>38.107500000000002</v>
      </c>
      <c r="R40" s="387">
        <v>40.289772250000006</v>
      </c>
      <c r="S40" s="387">
        <f t="shared" si="11"/>
        <v>2.182272250000004</v>
      </c>
      <c r="T40" s="389">
        <f t="shared" si="12"/>
        <v>5.7266213999868896</v>
      </c>
    </row>
    <row r="41" spans="1:20" ht="20" customHeight="1" x14ac:dyDescent="0.4">
      <c r="A41" s="94">
        <v>28</v>
      </c>
      <c r="B41" s="95" t="s">
        <v>18</v>
      </c>
      <c r="C41" s="95" t="s">
        <v>21</v>
      </c>
      <c r="D41" s="94" t="s">
        <v>327</v>
      </c>
      <c r="E41" s="379">
        <v>55.31</v>
      </c>
      <c r="F41" s="379">
        <v>58.1875</v>
      </c>
      <c r="G41" s="380">
        <f t="shared" si="6"/>
        <v>2.8774999999999977</v>
      </c>
      <c r="H41" s="381">
        <v>32.22</v>
      </c>
      <c r="I41" s="381">
        <v>42.5</v>
      </c>
      <c r="J41" s="382">
        <f t="shared" si="7"/>
        <v>10.280000000000001</v>
      </c>
      <c r="K41" s="383">
        <v>39.94</v>
      </c>
      <c r="L41" s="383">
        <v>36.3125</v>
      </c>
      <c r="M41" s="384">
        <f t="shared" si="8"/>
        <v>-3.6274999999999977</v>
      </c>
      <c r="N41" s="385">
        <v>38.33</v>
      </c>
      <c r="O41" s="385">
        <v>38.125</v>
      </c>
      <c r="P41" s="386">
        <f t="shared" si="9"/>
        <v>-0.20499999999999829</v>
      </c>
      <c r="Q41" s="387">
        <f t="shared" si="10"/>
        <v>41.45</v>
      </c>
      <c r="R41" s="387">
        <v>43.78125</v>
      </c>
      <c r="S41" s="387">
        <f t="shared" si="11"/>
        <v>2.3312499999999972</v>
      </c>
      <c r="T41" s="389">
        <f t="shared" si="12"/>
        <v>5.6242460796139859</v>
      </c>
    </row>
    <row r="42" spans="1:20" ht="20" customHeight="1" x14ac:dyDescent="0.4">
      <c r="A42" s="94">
        <v>32</v>
      </c>
      <c r="B42" s="95" t="s">
        <v>246</v>
      </c>
      <c r="C42" s="95" t="s">
        <v>247</v>
      </c>
      <c r="D42" s="94" t="s">
        <v>327</v>
      </c>
      <c r="E42" s="379">
        <v>65.209999999999994</v>
      </c>
      <c r="F42" s="379">
        <v>61.583333000000003</v>
      </c>
      <c r="G42" s="380">
        <f t="shared" si="6"/>
        <v>-3.6266669999999905</v>
      </c>
      <c r="H42" s="381">
        <v>49.17</v>
      </c>
      <c r="I42" s="381">
        <v>45</v>
      </c>
      <c r="J42" s="382">
        <f t="shared" si="7"/>
        <v>-4.1700000000000017</v>
      </c>
      <c r="K42" s="383">
        <v>36</v>
      </c>
      <c r="L42" s="383">
        <v>46.270833000000003</v>
      </c>
      <c r="M42" s="384">
        <f t="shared" si="8"/>
        <v>10.270833000000003</v>
      </c>
      <c r="N42" s="385">
        <v>40.42</v>
      </c>
      <c r="O42" s="385">
        <v>46.041665999999999</v>
      </c>
      <c r="P42" s="386">
        <f t="shared" si="9"/>
        <v>5.6216659999999976</v>
      </c>
      <c r="Q42" s="387">
        <f t="shared" si="10"/>
        <v>47.7</v>
      </c>
      <c r="R42" s="387">
        <v>49.723958000000003</v>
      </c>
      <c r="S42" s="387">
        <f t="shared" si="11"/>
        <v>2.0239580000000004</v>
      </c>
      <c r="T42" s="389">
        <f t="shared" si="12"/>
        <v>4.2430985324947592</v>
      </c>
    </row>
    <row r="43" spans="1:20" ht="20" customHeight="1" x14ac:dyDescent="0.4">
      <c r="A43" s="94">
        <v>36</v>
      </c>
      <c r="B43" s="95" t="s">
        <v>198</v>
      </c>
      <c r="C43" s="95" t="s">
        <v>204</v>
      </c>
      <c r="D43" s="94" t="s">
        <v>327</v>
      </c>
      <c r="E43" s="379">
        <v>48.42</v>
      </c>
      <c r="F43" s="379">
        <v>49</v>
      </c>
      <c r="G43" s="380">
        <f t="shared" si="6"/>
        <v>0.57999999999999829</v>
      </c>
      <c r="H43" s="381">
        <v>27.69</v>
      </c>
      <c r="I43" s="381">
        <v>30.833333</v>
      </c>
      <c r="J43" s="382">
        <f t="shared" si="7"/>
        <v>3.1433329999999984</v>
      </c>
      <c r="K43" s="383">
        <v>29.12</v>
      </c>
      <c r="L43" s="383">
        <v>29.416665999999999</v>
      </c>
      <c r="M43" s="384">
        <f t="shared" si="8"/>
        <v>0.29666599999999832</v>
      </c>
      <c r="N43" s="385">
        <v>30.77</v>
      </c>
      <c r="O43" s="385">
        <v>32.5</v>
      </c>
      <c r="P43" s="386">
        <f t="shared" si="9"/>
        <v>1.7300000000000004</v>
      </c>
      <c r="Q43" s="387">
        <f t="shared" si="10"/>
        <v>34</v>
      </c>
      <c r="R43" s="387">
        <v>35.437499750000001</v>
      </c>
      <c r="S43" s="387">
        <f t="shared" si="11"/>
        <v>1.4374997500000006</v>
      </c>
      <c r="T43" s="389">
        <f t="shared" si="12"/>
        <v>4.2279404411764725</v>
      </c>
    </row>
    <row r="44" spans="1:20" ht="20" customHeight="1" x14ac:dyDescent="0.4">
      <c r="A44" s="94">
        <v>42</v>
      </c>
      <c r="B44" s="95" t="s">
        <v>88</v>
      </c>
      <c r="C44" s="95" t="s">
        <v>104</v>
      </c>
      <c r="D44" s="94" t="s">
        <v>327</v>
      </c>
      <c r="E44" s="379">
        <v>35.75</v>
      </c>
      <c r="F44" s="379">
        <v>21.625</v>
      </c>
      <c r="G44" s="380">
        <f t="shared" si="6"/>
        <v>-14.125</v>
      </c>
      <c r="H44" s="381">
        <v>5</v>
      </c>
      <c r="I44" s="381">
        <v>25</v>
      </c>
      <c r="J44" s="382">
        <f t="shared" si="7"/>
        <v>20</v>
      </c>
      <c r="K44" s="383">
        <v>29.5</v>
      </c>
      <c r="L44" s="383">
        <v>26.125</v>
      </c>
      <c r="M44" s="384">
        <f t="shared" si="8"/>
        <v>-3.375</v>
      </c>
      <c r="N44" s="385">
        <v>22.5</v>
      </c>
      <c r="O44" s="385">
        <v>23.75</v>
      </c>
      <c r="P44" s="386">
        <f t="shared" si="9"/>
        <v>1.25</v>
      </c>
      <c r="Q44" s="387">
        <f t="shared" si="10"/>
        <v>23.1875</v>
      </c>
      <c r="R44" s="387">
        <v>24.125</v>
      </c>
      <c r="S44" s="387">
        <f t="shared" si="11"/>
        <v>0.9375</v>
      </c>
      <c r="T44" s="389">
        <f t="shared" si="12"/>
        <v>4.0431266846361185</v>
      </c>
    </row>
    <row r="45" spans="1:20" ht="20" customHeight="1" x14ac:dyDescent="0.4">
      <c r="A45" s="107">
        <v>37</v>
      </c>
      <c r="B45" s="99" t="s">
        <v>215</v>
      </c>
      <c r="C45" s="99" t="s">
        <v>222</v>
      </c>
      <c r="D45" s="107" t="s">
        <v>327</v>
      </c>
      <c r="E45" s="379">
        <v>50.29</v>
      </c>
      <c r="F45" s="379">
        <v>44.583333000000003</v>
      </c>
      <c r="G45" s="380">
        <f t="shared" si="6"/>
        <v>-5.7066669999999959</v>
      </c>
      <c r="H45" s="381">
        <v>29.29</v>
      </c>
      <c r="I45" s="381">
        <v>30.833333</v>
      </c>
      <c r="J45" s="382">
        <f t="shared" si="7"/>
        <v>1.5433330000000005</v>
      </c>
      <c r="K45" s="383">
        <v>30.29</v>
      </c>
      <c r="L45" s="383">
        <v>35.458333000000003</v>
      </c>
      <c r="M45" s="384">
        <f t="shared" si="8"/>
        <v>5.1683330000000041</v>
      </c>
      <c r="N45" s="385">
        <v>29.29</v>
      </c>
      <c r="O45" s="385">
        <v>33.75</v>
      </c>
      <c r="P45" s="386">
        <f t="shared" si="9"/>
        <v>4.4600000000000009</v>
      </c>
      <c r="Q45" s="387">
        <f t="shared" si="10"/>
        <v>34.79</v>
      </c>
      <c r="R45" s="387">
        <v>36.156249750000001</v>
      </c>
      <c r="S45" s="387">
        <f t="shared" si="11"/>
        <v>1.3662497500000015</v>
      </c>
      <c r="T45" s="389">
        <f t="shared" si="12"/>
        <v>3.9271335153779865</v>
      </c>
    </row>
    <row r="46" spans="1:20" ht="20" customHeight="1" x14ac:dyDescent="0.4">
      <c r="A46" s="107">
        <v>40</v>
      </c>
      <c r="B46" s="99" t="s">
        <v>88</v>
      </c>
      <c r="C46" s="99" t="s">
        <v>94</v>
      </c>
      <c r="D46" s="107" t="s">
        <v>327</v>
      </c>
      <c r="E46" s="379">
        <v>47.05</v>
      </c>
      <c r="F46" s="379">
        <v>41.3125</v>
      </c>
      <c r="G46" s="380">
        <f t="shared" si="6"/>
        <v>-5.7374999999999972</v>
      </c>
      <c r="H46" s="381">
        <v>27</v>
      </c>
      <c r="I46" s="381">
        <v>33.75</v>
      </c>
      <c r="J46" s="382">
        <f t="shared" si="7"/>
        <v>6.75</v>
      </c>
      <c r="K46" s="383">
        <v>32.1</v>
      </c>
      <c r="L46" s="383">
        <v>38.375</v>
      </c>
      <c r="M46" s="384">
        <f t="shared" si="8"/>
        <v>6.2749999999999986</v>
      </c>
      <c r="N46" s="385">
        <v>26.5</v>
      </c>
      <c r="O46" s="385">
        <v>24.375</v>
      </c>
      <c r="P46" s="386">
        <f t="shared" si="9"/>
        <v>-2.125</v>
      </c>
      <c r="Q46" s="387">
        <f t="shared" si="10"/>
        <v>33.162500000000001</v>
      </c>
      <c r="R46" s="387">
        <v>34.453125</v>
      </c>
      <c r="S46" s="387">
        <f t="shared" si="11"/>
        <v>1.2906249999999986</v>
      </c>
      <c r="T46" s="389">
        <f t="shared" si="12"/>
        <v>3.8918205804749295</v>
      </c>
    </row>
    <row r="47" spans="1:20" ht="20" customHeight="1" x14ac:dyDescent="0.4">
      <c r="A47" s="107">
        <v>39</v>
      </c>
      <c r="B47" s="99" t="s">
        <v>215</v>
      </c>
      <c r="C47" s="99" t="s">
        <v>217</v>
      </c>
      <c r="D47" s="107" t="s">
        <v>327</v>
      </c>
      <c r="E47" s="379">
        <v>50.2</v>
      </c>
      <c r="F47" s="379">
        <v>54.15625</v>
      </c>
      <c r="G47" s="380">
        <f t="shared" si="6"/>
        <v>3.9562499999999972</v>
      </c>
      <c r="H47" s="381">
        <v>36</v>
      </c>
      <c r="I47" s="381">
        <v>40.625</v>
      </c>
      <c r="J47" s="382">
        <f t="shared" si="7"/>
        <v>4.625</v>
      </c>
      <c r="K47" s="383">
        <v>35.549999999999997</v>
      </c>
      <c r="L47" s="383">
        <v>34.59375</v>
      </c>
      <c r="M47" s="384">
        <f t="shared" si="8"/>
        <v>-0.95624999999999716</v>
      </c>
      <c r="N47" s="385">
        <v>30</v>
      </c>
      <c r="O47" s="385">
        <v>27.8125</v>
      </c>
      <c r="P47" s="386">
        <f t="shared" si="9"/>
        <v>-2.1875</v>
      </c>
      <c r="Q47" s="387">
        <f t="shared" si="10"/>
        <v>37.9375</v>
      </c>
      <c r="R47" s="387">
        <v>39.296875</v>
      </c>
      <c r="S47" s="387">
        <f t="shared" si="11"/>
        <v>1.359375</v>
      </c>
      <c r="T47" s="389">
        <f t="shared" si="12"/>
        <v>3.5831960461285006</v>
      </c>
    </row>
    <row r="48" spans="1:20" ht="20" customHeight="1" x14ac:dyDescent="0.4">
      <c r="A48" s="107">
        <v>41</v>
      </c>
      <c r="B48" s="99" t="s">
        <v>228</v>
      </c>
      <c r="C48" s="99" t="s">
        <v>241</v>
      </c>
      <c r="D48" s="107" t="s">
        <v>327</v>
      </c>
      <c r="E48" s="379">
        <v>37.32</v>
      </c>
      <c r="F48" s="379">
        <v>38.785713999999999</v>
      </c>
      <c r="G48" s="380">
        <f t="shared" si="6"/>
        <v>1.4657139999999984</v>
      </c>
      <c r="H48" s="381">
        <v>19.29</v>
      </c>
      <c r="I48" s="381">
        <v>29.285713999999999</v>
      </c>
      <c r="J48" s="382">
        <f t="shared" si="7"/>
        <v>9.9957139999999995</v>
      </c>
      <c r="K48" s="383">
        <v>32.64</v>
      </c>
      <c r="L48" s="383">
        <v>31</v>
      </c>
      <c r="M48" s="384">
        <f t="shared" si="8"/>
        <v>-1.6400000000000006</v>
      </c>
      <c r="N48" s="385">
        <v>28.57</v>
      </c>
      <c r="O48" s="385">
        <v>22.5</v>
      </c>
      <c r="P48" s="386">
        <f t="shared" si="9"/>
        <v>-6.07</v>
      </c>
      <c r="Q48" s="387">
        <f t="shared" si="10"/>
        <v>29.454999999999998</v>
      </c>
      <c r="R48" s="387">
        <v>30.392856999999999</v>
      </c>
      <c r="S48" s="387">
        <f t="shared" si="11"/>
        <v>0.93785700000000105</v>
      </c>
      <c r="T48" s="389">
        <f t="shared" si="12"/>
        <v>3.1840332710914994</v>
      </c>
    </row>
    <row r="49" spans="1:20" ht="20" customHeight="1" x14ac:dyDescent="0.4">
      <c r="A49" s="107">
        <v>43</v>
      </c>
      <c r="B49" s="99" t="s">
        <v>138</v>
      </c>
      <c r="C49" s="99" t="s">
        <v>141</v>
      </c>
      <c r="D49" s="107" t="s">
        <v>327</v>
      </c>
      <c r="E49" s="379">
        <v>45.86</v>
      </c>
      <c r="F49" s="379">
        <v>51.75</v>
      </c>
      <c r="G49" s="380">
        <f t="shared" si="6"/>
        <v>5.8900000000000006</v>
      </c>
      <c r="H49" s="381">
        <v>30.26</v>
      </c>
      <c r="I49" s="381">
        <v>31.111111000000001</v>
      </c>
      <c r="J49" s="382">
        <f t="shared" si="7"/>
        <v>0.85111099999999951</v>
      </c>
      <c r="K49" s="383">
        <v>35.97</v>
      </c>
      <c r="L49" s="383">
        <v>31.236111000000001</v>
      </c>
      <c r="M49" s="384">
        <f t="shared" si="8"/>
        <v>-4.7338889999999978</v>
      </c>
      <c r="N49" s="385">
        <v>24.47</v>
      </c>
      <c r="O49" s="385">
        <v>26.111111000000001</v>
      </c>
      <c r="P49" s="386">
        <f t="shared" si="9"/>
        <v>1.6411110000000022</v>
      </c>
      <c r="Q49" s="387">
        <f t="shared" si="10"/>
        <v>34.14</v>
      </c>
      <c r="R49" s="387">
        <v>35.052083249999995</v>
      </c>
      <c r="S49" s="387">
        <f t="shared" si="11"/>
        <v>0.91208324999999491</v>
      </c>
      <c r="T49" s="389">
        <f t="shared" si="12"/>
        <v>2.6715971001757319</v>
      </c>
    </row>
    <row r="50" spans="1:20" ht="20" customHeight="1" x14ac:dyDescent="0.4">
      <c r="A50" s="107">
        <v>38</v>
      </c>
      <c r="B50" s="99" t="s">
        <v>107</v>
      </c>
      <c r="C50" s="99" t="s">
        <v>108</v>
      </c>
      <c r="D50" s="107" t="s">
        <v>327</v>
      </c>
      <c r="E50" s="379">
        <v>73.33</v>
      </c>
      <c r="F50" s="379">
        <v>66.5625</v>
      </c>
      <c r="G50" s="380">
        <f t="shared" si="6"/>
        <v>-6.7674999999999983</v>
      </c>
      <c r="H50" s="381">
        <v>61.67</v>
      </c>
      <c r="I50" s="381">
        <v>58.75</v>
      </c>
      <c r="J50" s="382">
        <f t="shared" si="7"/>
        <v>-2.9200000000000017</v>
      </c>
      <c r="K50" s="383">
        <v>45</v>
      </c>
      <c r="L50" s="383">
        <v>58.6875</v>
      </c>
      <c r="M50" s="384">
        <f t="shared" si="8"/>
        <v>13.6875</v>
      </c>
      <c r="N50" s="385">
        <v>45.42</v>
      </c>
      <c r="O50" s="385">
        <v>46.875</v>
      </c>
      <c r="P50" s="386">
        <f t="shared" si="9"/>
        <v>1.4549999999999983</v>
      </c>
      <c r="Q50" s="387">
        <f t="shared" si="10"/>
        <v>56.355000000000004</v>
      </c>
      <c r="R50" s="387">
        <v>57.71875</v>
      </c>
      <c r="S50" s="387">
        <f t="shared" si="11"/>
        <v>1.363749999999996</v>
      </c>
      <c r="T50" s="389">
        <f t="shared" si="12"/>
        <v>2.4199272469168589</v>
      </c>
    </row>
    <row r="51" spans="1:20" ht="20" customHeight="1" x14ac:dyDescent="0.4">
      <c r="A51" s="97">
        <v>44</v>
      </c>
      <c r="B51" s="98" t="s">
        <v>167</v>
      </c>
      <c r="C51" s="99" t="s">
        <v>171</v>
      </c>
      <c r="D51" s="97" t="s">
        <v>327</v>
      </c>
      <c r="E51" s="379">
        <v>49.38</v>
      </c>
      <c r="F51" s="379">
        <v>54.4375</v>
      </c>
      <c r="G51" s="380">
        <f t="shared" si="6"/>
        <v>5.0574999999999974</v>
      </c>
      <c r="H51" s="381">
        <v>37.69</v>
      </c>
      <c r="I51" s="381">
        <v>37.5</v>
      </c>
      <c r="J51" s="382">
        <f t="shared" si="7"/>
        <v>-0.18999999999999773</v>
      </c>
      <c r="K51" s="383">
        <v>38.04</v>
      </c>
      <c r="L51" s="383">
        <v>36.333333000000003</v>
      </c>
      <c r="M51" s="384">
        <f t="shared" si="8"/>
        <v>-1.7066669999999959</v>
      </c>
      <c r="N51" s="385">
        <v>32.119999999999997</v>
      </c>
      <c r="O51" s="385">
        <v>32.291665999999999</v>
      </c>
      <c r="P51" s="386">
        <f t="shared" si="9"/>
        <v>0.17166600000000187</v>
      </c>
      <c r="Q51" s="387">
        <f t="shared" si="10"/>
        <v>39.307499999999997</v>
      </c>
      <c r="R51" s="387">
        <v>40.140624750000001</v>
      </c>
      <c r="S51" s="387">
        <f t="shared" si="11"/>
        <v>0.83312475000000319</v>
      </c>
      <c r="T51" s="389">
        <f t="shared" si="12"/>
        <v>2.1195058195001035</v>
      </c>
    </row>
    <row r="52" spans="1:20" ht="20" customHeight="1" x14ac:dyDescent="0.4">
      <c r="A52" s="97">
        <v>46</v>
      </c>
      <c r="B52" s="98" t="s">
        <v>155</v>
      </c>
      <c r="C52" s="99" t="s">
        <v>159</v>
      </c>
      <c r="D52" s="97" t="s">
        <v>327</v>
      </c>
      <c r="E52" s="379">
        <v>54.21</v>
      </c>
      <c r="F52" s="379">
        <v>55.15</v>
      </c>
      <c r="G52" s="380">
        <f t="shared" si="6"/>
        <v>0.93999999999999773</v>
      </c>
      <c r="H52" s="381">
        <v>37.31</v>
      </c>
      <c r="I52" s="381">
        <v>37.5</v>
      </c>
      <c r="J52" s="382">
        <f t="shared" si="7"/>
        <v>0.18999999999999773</v>
      </c>
      <c r="K52" s="383">
        <v>38.119999999999997</v>
      </c>
      <c r="L52" s="383">
        <v>36.475000000000001</v>
      </c>
      <c r="M52" s="384">
        <f t="shared" si="8"/>
        <v>-1.644999999999996</v>
      </c>
      <c r="N52" s="385">
        <v>28.46</v>
      </c>
      <c r="O52" s="385">
        <v>32</v>
      </c>
      <c r="P52" s="386">
        <f t="shared" si="9"/>
        <v>3.5399999999999991</v>
      </c>
      <c r="Q52" s="387">
        <f t="shared" si="10"/>
        <v>39.525000000000006</v>
      </c>
      <c r="R52" s="387">
        <v>40.28125</v>
      </c>
      <c r="S52" s="387">
        <f t="shared" si="11"/>
        <v>0.75624999999999432</v>
      </c>
      <c r="T52" s="389">
        <f t="shared" si="12"/>
        <v>1.9133459835546975</v>
      </c>
    </row>
    <row r="53" spans="1:20" ht="20" customHeight="1" x14ac:dyDescent="0.4">
      <c r="A53" s="97">
        <v>45</v>
      </c>
      <c r="B53" s="98" t="s">
        <v>107</v>
      </c>
      <c r="C53" s="99" t="s">
        <v>114</v>
      </c>
      <c r="D53" s="97" t="s">
        <v>327</v>
      </c>
      <c r="E53" s="379">
        <v>54.07</v>
      </c>
      <c r="F53" s="379">
        <v>52.857142000000003</v>
      </c>
      <c r="G53" s="380">
        <f t="shared" si="6"/>
        <v>-1.2128579999999971</v>
      </c>
      <c r="H53" s="381">
        <v>42.14</v>
      </c>
      <c r="I53" s="381">
        <v>37.857142000000003</v>
      </c>
      <c r="J53" s="382">
        <f t="shared" si="7"/>
        <v>-4.2828579999999974</v>
      </c>
      <c r="K53" s="383">
        <v>35.36</v>
      </c>
      <c r="L53" s="383">
        <v>36.428570999999998</v>
      </c>
      <c r="M53" s="384">
        <f t="shared" si="8"/>
        <v>1.0685709999999986</v>
      </c>
      <c r="N53" s="385">
        <v>31.43</v>
      </c>
      <c r="O53" s="385">
        <v>38.928570999999998</v>
      </c>
      <c r="P53" s="386">
        <f t="shared" si="9"/>
        <v>7.4985709999999983</v>
      </c>
      <c r="Q53" s="387">
        <f t="shared" si="10"/>
        <v>40.75</v>
      </c>
      <c r="R53" s="387">
        <v>41.517856500000001</v>
      </c>
      <c r="S53" s="387">
        <f t="shared" si="11"/>
        <v>0.76785650000000061</v>
      </c>
      <c r="T53" s="389">
        <f t="shared" si="12"/>
        <v>1.8843104294478543</v>
      </c>
    </row>
    <row r="54" spans="1:20" ht="20" customHeight="1" x14ac:dyDescent="0.4">
      <c r="A54" s="97">
        <v>48</v>
      </c>
      <c r="B54" s="98" t="s">
        <v>121</v>
      </c>
      <c r="C54" s="99" t="s">
        <v>128</v>
      </c>
      <c r="D54" s="97" t="s">
        <v>328</v>
      </c>
      <c r="E54" s="379">
        <v>43.2</v>
      </c>
      <c r="F54" s="379">
        <v>43.340909000000003</v>
      </c>
      <c r="G54" s="380">
        <f t="shared" si="6"/>
        <v>0.14090900000000062</v>
      </c>
      <c r="H54" s="381">
        <v>21.61</v>
      </c>
      <c r="I54" s="381">
        <v>25.909089999999999</v>
      </c>
      <c r="J54" s="382">
        <f t="shared" si="7"/>
        <v>4.2990899999999996</v>
      </c>
      <c r="K54" s="383">
        <v>34.1</v>
      </c>
      <c r="L54" s="383">
        <v>31.579545</v>
      </c>
      <c r="M54" s="384">
        <f t="shared" si="8"/>
        <v>-2.5204550000000019</v>
      </c>
      <c r="N54" s="385">
        <v>25.4</v>
      </c>
      <c r="O54" s="385">
        <v>25.795453999999999</v>
      </c>
      <c r="P54" s="386">
        <f t="shared" si="9"/>
        <v>0.39545400000000086</v>
      </c>
      <c r="Q54" s="387">
        <f t="shared" si="10"/>
        <v>31.077500000000001</v>
      </c>
      <c r="R54" s="387">
        <v>31.656249500000001</v>
      </c>
      <c r="S54" s="387">
        <f t="shared" si="11"/>
        <v>0.57874950000000069</v>
      </c>
      <c r="T54" s="389">
        <f t="shared" si="12"/>
        <v>1.8622781755289219</v>
      </c>
    </row>
    <row r="55" spans="1:20" ht="20" customHeight="1" x14ac:dyDescent="0.4">
      <c r="A55" s="97">
        <v>50</v>
      </c>
      <c r="B55" s="98" t="s">
        <v>88</v>
      </c>
      <c r="C55" s="98" t="s">
        <v>103</v>
      </c>
      <c r="D55" s="97" t="s">
        <v>327</v>
      </c>
      <c r="E55" s="379">
        <v>36.75</v>
      </c>
      <c r="F55" s="379">
        <v>38.09375</v>
      </c>
      <c r="G55" s="380">
        <f t="shared" si="6"/>
        <v>1.34375</v>
      </c>
      <c r="H55" s="381">
        <v>20</v>
      </c>
      <c r="I55" s="381">
        <v>16.875</v>
      </c>
      <c r="J55" s="382">
        <f t="shared" si="7"/>
        <v>-3.125</v>
      </c>
      <c r="K55" s="383">
        <v>29</v>
      </c>
      <c r="L55" s="383">
        <v>25</v>
      </c>
      <c r="M55" s="384">
        <f t="shared" si="8"/>
        <v>-4</v>
      </c>
      <c r="N55" s="385">
        <v>15</v>
      </c>
      <c r="O55" s="385">
        <v>22.5</v>
      </c>
      <c r="P55" s="386">
        <f t="shared" si="9"/>
        <v>7.5</v>
      </c>
      <c r="Q55" s="387">
        <f t="shared" si="10"/>
        <v>25.1875</v>
      </c>
      <c r="R55" s="387">
        <v>25.6171875</v>
      </c>
      <c r="S55" s="387">
        <f t="shared" si="11"/>
        <v>0.4296875</v>
      </c>
      <c r="T55" s="389">
        <f t="shared" si="12"/>
        <v>1.7059553349875931</v>
      </c>
    </row>
    <row r="56" spans="1:20" ht="20" customHeight="1" x14ac:dyDescent="0.4">
      <c r="A56" s="97">
        <v>47</v>
      </c>
      <c r="B56" s="98" t="s">
        <v>61</v>
      </c>
      <c r="C56" s="99" t="s">
        <v>63</v>
      </c>
      <c r="D56" s="97" t="s">
        <v>327</v>
      </c>
      <c r="E56" s="379">
        <v>51.71</v>
      </c>
      <c r="F56" s="379">
        <v>55.55</v>
      </c>
      <c r="G56" s="380">
        <f t="shared" si="6"/>
        <v>3.8399999999999963</v>
      </c>
      <c r="H56" s="381">
        <v>32.5</v>
      </c>
      <c r="I56" s="381">
        <v>37</v>
      </c>
      <c r="J56" s="382">
        <f t="shared" si="7"/>
        <v>4.5</v>
      </c>
      <c r="K56" s="383">
        <v>38.58</v>
      </c>
      <c r="L56" s="383">
        <v>31.2</v>
      </c>
      <c r="M56" s="384">
        <f t="shared" si="8"/>
        <v>-7.379999999999999</v>
      </c>
      <c r="N56" s="385">
        <v>31.04</v>
      </c>
      <c r="O56" s="385">
        <v>32.5</v>
      </c>
      <c r="P56" s="386">
        <f t="shared" si="9"/>
        <v>1.4600000000000009</v>
      </c>
      <c r="Q56" s="387">
        <f t="shared" si="10"/>
        <v>38.457500000000003</v>
      </c>
      <c r="R56" s="387">
        <v>39.0625</v>
      </c>
      <c r="S56" s="387">
        <f t="shared" si="11"/>
        <v>0.60499999999999687</v>
      </c>
      <c r="T56" s="389">
        <f t="shared" si="12"/>
        <v>1.5731651823441379</v>
      </c>
    </row>
    <row r="57" spans="1:20" ht="20" customHeight="1" x14ac:dyDescent="0.4">
      <c r="A57" s="97">
        <v>49</v>
      </c>
      <c r="B57" s="98" t="s">
        <v>167</v>
      </c>
      <c r="C57" s="99" t="s">
        <v>169</v>
      </c>
      <c r="D57" s="97" t="s">
        <v>327</v>
      </c>
      <c r="E57" s="379">
        <v>55.06</v>
      </c>
      <c r="F57" s="379">
        <v>54.6</v>
      </c>
      <c r="G57" s="380">
        <f t="shared" si="6"/>
        <v>-0.46000000000000085</v>
      </c>
      <c r="H57" s="381">
        <v>40.630000000000003</v>
      </c>
      <c r="I57" s="381">
        <v>40.5</v>
      </c>
      <c r="J57" s="382">
        <f t="shared" si="7"/>
        <v>-0.13000000000000256</v>
      </c>
      <c r="K57" s="383">
        <v>38.880000000000003</v>
      </c>
      <c r="L57" s="383">
        <v>38</v>
      </c>
      <c r="M57" s="384">
        <f t="shared" si="8"/>
        <v>-0.88000000000000256</v>
      </c>
      <c r="N57" s="385">
        <v>32.19</v>
      </c>
      <c r="O57" s="385">
        <v>35.5</v>
      </c>
      <c r="P57" s="386">
        <f t="shared" si="9"/>
        <v>3.3100000000000023</v>
      </c>
      <c r="Q57" s="387">
        <f t="shared" si="10"/>
        <v>41.69</v>
      </c>
      <c r="R57" s="387">
        <v>42.15</v>
      </c>
      <c r="S57" s="387">
        <f t="shared" si="11"/>
        <v>0.46000000000000085</v>
      </c>
      <c r="T57" s="389">
        <f t="shared" si="12"/>
        <v>1.1033821060206306</v>
      </c>
    </row>
    <row r="58" spans="1:20" ht="20" customHeight="1" x14ac:dyDescent="0.4">
      <c r="A58" s="97">
        <v>51</v>
      </c>
      <c r="B58" s="98" t="s">
        <v>167</v>
      </c>
      <c r="C58" s="99" t="s">
        <v>173</v>
      </c>
      <c r="D58" s="97" t="s">
        <v>327</v>
      </c>
      <c r="E58" s="379">
        <v>50.83</v>
      </c>
      <c r="F58" s="379">
        <v>53.295453999999999</v>
      </c>
      <c r="G58" s="380">
        <f t="shared" si="6"/>
        <v>2.4654540000000011</v>
      </c>
      <c r="H58" s="381">
        <v>30</v>
      </c>
      <c r="I58" s="381">
        <v>34.090909000000003</v>
      </c>
      <c r="J58" s="382">
        <f t="shared" si="7"/>
        <v>4.0909090000000035</v>
      </c>
      <c r="K58" s="383">
        <v>36.65</v>
      </c>
      <c r="L58" s="383">
        <v>32.636363000000003</v>
      </c>
      <c r="M58" s="384">
        <f t="shared" si="8"/>
        <v>-4.0136369999999957</v>
      </c>
      <c r="N58" s="385">
        <v>28.08</v>
      </c>
      <c r="O58" s="385">
        <v>26.590909</v>
      </c>
      <c r="P58" s="386">
        <f t="shared" si="9"/>
        <v>-1.4890909999999984</v>
      </c>
      <c r="Q58" s="387">
        <f t="shared" si="10"/>
        <v>36.39</v>
      </c>
      <c r="R58" s="387">
        <v>36.653408750000004</v>
      </c>
      <c r="S58" s="387">
        <f t="shared" si="11"/>
        <v>0.26340875000000352</v>
      </c>
      <c r="T58" s="389">
        <f t="shared" si="12"/>
        <v>0.72384927177797065</v>
      </c>
    </row>
    <row r="59" spans="1:20" ht="20" customHeight="1" x14ac:dyDescent="0.4">
      <c r="A59" s="97">
        <v>54</v>
      </c>
      <c r="B59" s="98" t="s">
        <v>228</v>
      </c>
      <c r="C59" s="99" t="s">
        <v>234</v>
      </c>
      <c r="D59" s="97" t="s">
        <v>327</v>
      </c>
      <c r="E59" s="379">
        <v>49.93</v>
      </c>
      <c r="F59" s="379">
        <v>47.305554999999998</v>
      </c>
      <c r="G59" s="380">
        <f t="shared" si="6"/>
        <v>-2.6244450000000015</v>
      </c>
      <c r="H59" s="381">
        <v>22.67</v>
      </c>
      <c r="I59" s="381">
        <v>31.666665999999999</v>
      </c>
      <c r="J59" s="382">
        <f t="shared" si="7"/>
        <v>8.9966659999999976</v>
      </c>
      <c r="K59" s="383">
        <v>34.6</v>
      </c>
      <c r="L59" s="383">
        <v>34.236111000000001</v>
      </c>
      <c r="M59" s="384">
        <f t="shared" si="8"/>
        <v>-0.36388900000000035</v>
      </c>
      <c r="N59" s="385">
        <v>32.5</v>
      </c>
      <c r="O59" s="385">
        <v>27.361111000000001</v>
      </c>
      <c r="P59" s="386">
        <f t="shared" si="9"/>
        <v>-5.1388889999999989</v>
      </c>
      <c r="Q59" s="387">
        <f t="shared" si="10"/>
        <v>34.924999999999997</v>
      </c>
      <c r="R59" s="387">
        <v>35.142360749999995</v>
      </c>
      <c r="S59" s="387">
        <f t="shared" si="11"/>
        <v>0.21736074999999744</v>
      </c>
      <c r="T59" s="389">
        <f t="shared" si="12"/>
        <v>0.62236435218324249</v>
      </c>
    </row>
    <row r="60" spans="1:20" ht="20" customHeight="1" x14ac:dyDescent="0.4">
      <c r="A60" s="97">
        <v>53</v>
      </c>
      <c r="B60" s="98" t="s">
        <v>88</v>
      </c>
      <c r="C60" s="98" t="s">
        <v>93</v>
      </c>
      <c r="D60" s="97" t="s">
        <v>327</v>
      </c>
      <c r="E60" s="379">
        <v>54.63</v>
      </c>
      <c r="F60" s="379">
        <v>49.227271999999999</v>
      </c>
      <c r="G60" s="380">
        <f t="shared" si="6"/>
        <v>-5.4027280000000033</v>
      </c>
      <c r="H60" s="381">
        <v>25.83</v>
      </c>
      <c r="I60" s="381">
        <v>31.818180999999999</v>
      </c>
      <c r="J60" s="382">
        <f t="shared" si="7"/>
        <v>5.9881810000000009</v>
      </c>
      <c r="K60" s="383">
        <v>37.25</v>
      </c>
      <c r="L60" s="383">
        <v>38.113636</v>
      </c>
      <c r="M60" s="384">
        <f t="shared" si="8"/>
        <v>0.86363599999999963</v>
      </c>
      <c r="N60" s="385">
        <v>28.75</v>
      </c>
      <c r="O60" s="385">
        <v>28.181818</v>
      </c>
      <c r="P60" s="386">
        <f t="shared" si="9"/>
        <v>-0.56818200000000019</v>
      </c>
      <c r="Q60" s="387">
        <f t="shared" si="10"/>
        <v>36.615000000000002</v>
      </c>
      <c r="R60" s="387">
        <v>36.835226749999997</v>
      </c>
      <c r="S60" s="387">
        <f t="shared" si="11"/>
        <v>0.22022674999999481</v>
      </c>
      <c r="T60" s="389">
        <f t="shared" si="12"/>
        <v>0.6014659292639486</v>
      </c>
    </row>
    <row r="61" spans="1:20" ht="20" customHeight="1" x14ac:dyDescent="0.4">
      <c r="A61" s="97">
        <v>52</v>
      </c>
      <c r="B61" s="98" t="s">
        <v>107</v>
      </c>
      <c r="C61" s="99" t="s">
        <v>112</v>
      </c>
      <c r="D61" s="97" t="s">
        <v>327</v>
      </c>
      <c r="E61" s="379">
        <v>55.71</v>
      </c>
      <c r="F61" s="379">
        <v>56.958333000000003</v>
      </c>
      <c r="G61" s="380">
        <f t="shared" si="6"/>
        <v>1.2483330000000024</v>
      </c>
      <c r="H61" s="381">
        <v>44.17</v>
      </c>
      <c r="I61" s="381">
        <v>48.333333000000003</v>
      </c>
      <c r="J61" s="382">
        <f t="shared" si="7"/>
        <v>4.1633330000000015</v>
      </c>
      <c r="K61" s="383">
        <v>38.75</v>
      </c>
      <c r="L61" s="383">
        <v>41.416665999999999</v>
      </c>
      <c r="M61" s="384">
        <f t="shared" si="8"/>
        <v>2.6666659999999993</v>
      </c>
      <c r="N61" s="385">
        <v>35</v>
      </c>
      <c r="O61" s="385">
        <v>27.916665999999999</v>
      </c>
      <c r="P61" s="386">
        <f t="shared" si="9"/>
        <v>-7.0833340000000007</v>
      </c>
      <c r="Q61" s="387">
        <f t="shared" si="10"/>
        <v>43.407499999999999</v>
      </c>
      <c r="R61" s="387">
        <v>43.656249500000001</v>
      </c>
      <c r="S61" s="387">
        <f t="shared" si="11"/>
        <v>0.2487495000000024</v>
      </c>
      <c r="T61" s="389">
        <f t="shared" si="12"/>
        <v>0.57305649945286508</v>
      </c>
    </row>
    <row r="62" spans="1:20" ht="20" customHeight="1" x14ac:dyDescent="0.4">
      <c r="A62" s="97">
        <v>55</v>
      </c>
      <c r="B62" s="98" t="s">
        <v>215</v>
      </c>
      <c r="C62" s="99" t="s">
        <v>219</v>
      </c>
      <c r="D62" s="97" t="s">
        <v>327</v>
      </c>
      <c r="E62" s="379">
        <v>54.42</v>
      </c>
      <c r="F62" s="379">
        <v>53.816665999999998</v>
      </c>
      <c r="G62" s="380">
        <f t="shared" si="6"/>
        <v>-0.60333400000000381</v>
      </c>
      <c r="H62" s="381">
        <v>33.68</v>
      </c>
      <c r="I62" s="381">
        <v>37</v>
      </c>
      <c r="J62" s="382">
        <f t="shared" si="7"/>
        <v>3.3200000000000003</v>
      </c>
      <c r="K62" s="383">
        <v>34.89</v>
      </c>
      <c r="L62" s="383">
        <v>36.666665999999999</v>
      </c>
      <c r="M62" s="384">
        <f t="shared" si="8"/>
        <v>1.7766659999999987</v>
      </c>
      <c r="N62" s="385">
        <v>27.5</v>
      </c>
      <c r="O62" s="385">
        <v>23.666665999999999</v>
      </c>
      <c r="P62" s="386">
        <f t="shared" si="9"/>
        <v>-3.8333340000000007</v>
      </c>
      <c r="Q62" s="387">
        <f t="shared" si="10"/>
        <v>37.622500000000002</v>
      </c>
      <c r="R62" s="387">
        <v>37.787499499999996</v>
      </c>
      <c r="S62" s="387">
        <f t="shared" si="11"/>
        <v>0.1649994999999933</v>
      </c>
      <c r="T62" s="389">
        <f t="shared" si="12"/>
        <v>0.43856601767557524</v>
      </c>
    </row>
    <row r="63" spans="1:20" ht="20" customHeight="1" x14ac:dyDescent="0.4">
      <c r="A63" s="97">
        <v>56</v>
      </c>
      <c r="B63" s="98" t="s">
        <v>167</v>
      </c>
      <c r="C63" s="99" t="s">
        <v>174</v>
      </c>
      <c r="D63" s="97" t="s">
        <v>327</v>
      </c>
      <c r="E63" s="379">
        <v>51.13</v>
      </c>
      <c r="F63" s="379">
        <v>52.21875</v>
      </c>
      <c r="G63" s="380">
        <f t="shared" si="6"/>
        <v>1.0887499999999974</v>
      </c>
      <c r="H63" s="381">
        <v>21.5</v>
      </c>
      <c r="I63" s="381">
        <v>23.75</v>
      </c>
      <c r="J63" s="382">
        <f t="shared" si="7"/>
        <v>2.25</v>
      </c>
      <c r="K63" s="383">
        <v>31.2</v>
      </c>
      <c r="L63" s="383">
        <v>28.03125</v>
      </c>
      <c r="M63" s="384">
        <f t="shared" si="8"/>
        <v>-3.1687499999999993</v>
      </c>
      <c r="N63" s="385">
        <v>25.25</v>
      </c>
      <c r="O63" s="385">
        <v>25.625</v>
      </c>
      <c r="P63" s="386">
        <f t="shared" si="9"/>
        <v>0.375</v>
      </c>
      <c r="Q63" s="387">
        <f t="shared" si="10"/>
        <v>32.269999999999996</v>
      </c>
      <c r="R63" s="387">
        <v>32.40625</v>
      </c>
      <c r="S63" s="387">
        <f t="shared" si="11"/>
        <v>0.13625000000000398</v>
      </c>
      <c r="T63" s="389">
        <f t="shared" si="12"/>
        <v>0.42221877905176325</v>
      </c>
    </row>
    <row r="64" spans="1:20" ht="20" customHeight="1" x14ac:dyDescent="0.4">
      <c r="A64" s="97">
        <v>57</v>
      </c>
      <c r="B64" s="98" t="s">
        <v>285</v>
      </c>
      <c r="C64" s="99" t="s">
        <v>293</v>
      </c>
      <c r="D64" s="97" t="s">
        <v>327</v>
      </c>
      <c r="E64" s="379">
        <v>50.17</v>
      </c>
      <c r="F64" s="379">
        <v>50</v>
      </c>
      <c r="G64" s="380">
        <f t="shared" si="6"/>
        <v>-0.17000000000000171</v>
      </c>
      <c r="H64" s="381">
        <v>30</v>
      </c>
      <c r="I64" s="381">
        <v>32.5</v>
      </c>
      <c r="J64" s="382">
        <f t="shared" si="7"/>
        <v>2.5</v>
      </c>
      <c r="K64" s="383">
        <v>39.39</v>
      </c>
      <c r="L64" s="383">
        <v>31.0625</v>
      </c>
      <c r="M64" s="384">
        <f t="shared" si="8"/>
        <v>-8.3275000000000006</v>
      </c>
      <c r="N64" s="385">
        <v>31.11</v>
      </c>
      <c r="O64" s="385">
        <v>37.5</v>
      </c>
      <c r="P64" s="386">
        <f t="shared" si="9"/>
        <v>6.3900000000000006</v>
      </c>
      <c r="Q64" s="387">
        <f t="shared" si="10"/>
        <v>37.667500000000004</v>
      </c>
      <c r="R64" s="387">
        <v>37.765625</v>
      </c>
      <c r="S64" s="387">
        <f t="shared" si="11"/>
        <v>9.8124999999996021E-2</v>
      </c>
      <c r="T64" s="389">
        <f t="shared" si="12"/>
        <v>0.26050308621489615</v>
      </c>
    </row>
    <row r="65" spans="1:20" ht="20" customHeight="1" x14ac:dyDescent="0.4">
      <c r="A65" s="97">
        <v>58</v>
      </c>
      <c r="B65" s="98" t="s">
        <v>88</v>
      </c>
      <c r="C65" s="98" t="s">
        <v>96</v>
      </c>
      <c r="D65" s="97" t="s">
        <v>327</v>
      </c>
      <c r="E65" s="379">
        <v>48.13</v>
      </c>
      <c r="F65" s="379">
        <v>51.75</v>
      </c>
      <c r="G65" s="380">
        <f t="shared" si="6"/>
        <v>3.6199999999999974</v>
      </c>
      <c r="H65" s="381">
        <v>27.92</v>
      </c>
      <c r="I65" s="381">
        <v>25.625</v>
      </c>
      <c r="J65" s="382">
        <f t="shared" si="7"/>
        <v>-2.2950000000000017</v>
      </c>
      <c r="K65" s="383">
        <v>32.92</v>
      </c>
      <c r="L65" s="383">
        <v>36.03125</v>
      </c>
      <c r="M65" s="384">
        <f t="shared" si="8"/>
        <v>3.1112499999999983</v>
      </c>
      <c r="N65" s="385">
        <v>26.67</v>
      </c>
      <c r="O65" s="385">
        <v>22.5</v>
      </c>
      <c r="P65" s="386">
        <f t="shared" si="9"/>
        <v>-4.1700000000000017</v>
      </c>
      <c r="Q65" s="387">
        <f t="shared" si="10"/>
        <v>33.910000000000004</v>
      </c>
      <c r="R65" s="387">
        <v>33.9765625</v>
      </c>
      <c r="S65" s="387">
        <f t="shared" si="11"/>
        <v>6.6562499999996305E-2</v>
      </c>
      <c r="T65" s="389">
        <f t="shared" si="12"/>
        <v>0.19629165437922824</v>
      </c>
    </row>
    <row r="66" spans="1:20" ht="20" customHeight="1" x14ac:dyDescent="0.4">
      <c r="A66" s="97">
        <v>59</v>
      </c>
      <c r="B66" s="98" t="s">
        <v>215</v>
      </c>
      <c r="C66" s="99" t="s">
        <v>216</v>
      </c>
      <c r="D66" s="97" t="s">
        <v>327</v>
      </c>
      <c r="E66" s="379">
        <v>60.14</v>
      </c>
      <c r="F66" s="379">
        <v>60.795453999999999</v>
      </c>
      <c r="G66" s="380">
        <f t="shared" si="6"/>
        <v>0.65545399999999887</v>
      </c>
      <c r="H66" s="381">
        <v>35</v>
      </c>
      <c r="I66" s="381">
        <v>32.727271999999999</v>
      </c>
      <c r="J66" s="382">
        <f t="shared" si="7"/>
        <v>-2.2727280000000007</v>
      </c>
      <c r="K66" s="383">
        <v>36.29</v>
      </c>
      <c r="L66" s="383">
        <v>36.818181000000003</v>
      </c>
      <c r="M66" s="384">
        <f t="shared" si="8"/>
        <v>0.52818100000000356</v>
      </c>
      <c r="N66" s="385">
        <v>28.57</v>
      </c>
      <c r="O66" s="385">
        <v>29.545453999999999</v>
      </c>
      <c r="P66" s="386">
        <f t="shared" si="9"/>
        <v>0.97545399999999916</v>
      </c>
      <c r="Q66" s="387">
        <f t="shared" si="10"/>
        <v>40</v>
      </c>
      <c r="R66" s="387">
        <v>39.971590250000006</v>
      </c>
      <c r="S66" s="387">
        <f t="shared" si="11"/>
        <v>-2.840974999999446E-2</v>
      </c>
      <c r="T66" s="389">
        <f t="shared" si="12"/>
        <v>-7.1024374999986151E-2</v>
      </c>
    </row>
    <row r="67" spans="1:20" ht="20" customHeight="1" x14ac:dyDescent="0.4">
      <c r="A67" s="97">
        <v>60</v>
      </c>
      <c r="B67" s="98" t="s">
        <v>256</v>
      </c>
      <c r="C67" s="99" t="s">
        <v>257</v>
      </c>
      <c r="D67" s="97" t="s">
        <v>327</v>
      </c>
      <c r="E67" s="379">
        <v>58.85</v>
      </c>
      <c r="F67" s="379">
        <v>57.288460999999998</v>
      </c>
      <c r="G67" s="380">
        <f t="shared" si="6"/>
        <v>-1.5615390000000033</v>
      </c>
      <c r="H67" s="381">
        <v>43.5</v>
      </c>
      <c r="I67" s="381">
        <v>45</v>
      </c>
      <c r="J67" s="382">
        <f t="shared" si="7"/>
        <v>1.5</v>
      </c>
      <c r="K67" s="383">
        <v>43.9</v>
      </c>
      <c r="L67" s="383">
        <v>40.923076000000002</v>
      </c>
      <c r="M67" s="384">
        <f t="shared" si="8"/>
        <v>-2.9769239999999968</v>
      </c>
      <c r="N67" s="385">
        <v>31.38</v>
      </c>
      <c r="O67" s="385">
        <v>34.230769000000002</v>
      </c>
      <c r="P67" s="386">
        <f t="shared" si="9"/>
        <v>2.8507690000000032</v>
      </c>
      <c r="Q67" s="387">
        <f t="shared" si="10"/>
        <v>44.407499999999999</v>
      </c>
      <c r="R67" s="387">
        <v>44.360576500000001</v>
      </c>
      <c r="S67" s="387">
        <f t="shared" si="11"/>
        <v>-4.6923499999998342E-2</v>
      </c>
      <c r="T67" s="389">
        <f t="shared" si="12"/>
        <v>-0.10566570962111882</v>
      </c>
    </row>
    <row r="68" spans="1:20" ht="20" customHeight="1" x14ac:dyDescent="0.4">
      <c r="A68" s="97">
        <v>61</v>
      </c>
      <c r="B68" s="98" t="s">
        <v>285</v>
      </c>
      <c r="C68" s="99" t="s">
        <v>287</v>
      </c>
      <c r="D68" s="97" t="s">
        <v>327</v>
      </c>
      <c r="E68" s="379">
        <v>59.45</v>
      </c>
      <c r="F68" s="379">
        <v>53.1875</v>
      </c>
      <c r="G68" s="380">
        <f t="shared" si="6"/>
        <v>-6.2625000000000028</v>
      </c>
      <c r="H68" s="381">
        <v>33.57</v>
      </c>
      <c r="I68" s="381">
        <v>42.5</v>
      </c>
      <c r="J68" s="382">
        <f t="shared" si="7"/>
        <v>8.93</v>
      </c>
      <c r="K68" s="383">
        <v>37.07</v>
      </c>
      <c r="L68" s="383">
        <v>33.84375</v>
      </c>
      <c r="M68" s="384">
        <f t="shared" si="8"/>
        <v>-3.2262500000000003</v>
      </c>
      <c r="N68" s="385">
        <v>33.57</v>
      </c>
      <c r="O68" s="385">
        <v>33.4375</v>
      </c>
      <c r="P68" s="386">
        <f t="shared" si="9"/>
        <v>-0.13250000000000028</v>
      </c>
      <c r="Q68" s="387">
        <f t="shared" si="10"/>
        <v>40.914999999999999</v>
      </c>
      <c r="R68" s="387">
        <v>40.7421875</v>
      </c>
      <c r="S68" s="387">
        <f t="shared" si="11"/>
        <v>-0.17281249999999915</v>
      </c>
      <c r="T68" s="389">
        <f t="shared" si="12"/>
        <v>-0.42236954662104154</v>
      </c>
    </row>
    <row r="69" spans="1:20" ht="20" customHeight="1" x14ac:dyDescent="0.4">
      <c r="A69" s="97">
        <v>63</v>
      </c>
      <c r="B69" s="98" t="s">
        <v>107</v>
      </c>
      <c r="C69" s="99" t="s">
        <v>113</v>
      </c>
      <c r="D69" s="97" t="s">
        <v>327</v>
      </c>
      <c r="E69" s="379">
        <v>56.42</v>
      </c>
      <c r="F69" s="379">
        <v>59.25</v>
      </c>
      <c r="G69" s="380">
        <f t="shared" si="6"/>
        <v>2.8299999999999983</v>
      </c>
      <c r="H69" s="381">
        <v>43.33</v>
      </c>
      <c r="I69" s="381">
        <v>40</v>
      </c>
      <c r="J69" s="382">
        <f t="shared" si="7"/>
        <v>-3.3299999999999983</v>
      </c>
      <c r="K69" s="383">
        <v>39.78</v>
      </c>
      <c r="L69" s="383">
        <v>39.1</v>
      </c>
      <c r="M69" s="384">
        <f t="shared" si="8"/>
        <v>-0.67999999999999972</v>
      </c>
      <c r="N69" s="385">
        <v>29.72</v>
      </c>
      <c r="O69" s="385">
        <v>30</v>
      </c>
      <c r="P69" s="386">
        <f t="shared" si="9"/>
        <v>0.28000000000000114</v>
      </c>
      <c r="Q69" s="387">
        <f t="shared" si="10"/>
        <v>42.3125</v>
      </c>
      <c r="R69" s="387">
        <v>42.087499999999999</v>
      </c>
      <c r="S69" s="387">
        <f t="shared" si="11"/>
        <v>-0.22500000000000142</v>
      </c>
      <c r="T69" s="389">
        <f t="shared" si="12"/>
        <v>-0.53175775480059417</v>
      </c>
    </row>
    <row r="70" spans="1:20" ht="20" customHeight="1" x14ac:dyDescent="0.4">
      <c r="A70" s="97">
        <v>62</v>
      </c>
      <c r="B70" s="98" t="s">
        <v>49</v>
      </c>
      <c r="C70" s="99" t="s">
        <v>57</v>
      </c>
      <c r="D70" s="97" t="s">
        <v>327</v>
      </c>
      <c r="E70" s="379">
        <v>40.68</v>
      </c>
      <c r="F70" s="379">
        <v>39.875</v>
      </c>
      <c r="G70" s="380">
        <f t="shared" si="6"/>
        <v>-0.80499999999999972</v>
      </c>
      <c r="H70" s="381">
        <v>22.14</v>
      </c>
      <c r="I70" s="381">
        <v>24.166665999999999</v>
      </c>
      <c r="J70" s="382">
        <f t="shared" si="7"/>
        <v>2.0266659999999987</v>
      </c>
      <c r="K70" s="383">
        <v>27.71</v>
      </c>
      <c r="L70" s="383">
        <v>31.25</v>
      </c>
      <c r="M70" s="384">
        <f t="shared" si="8"/>
        <v>3.5399999999999991</v>
      </c>
      <c r="N70" s="385">
        <v>29.64</v>
      </c>
      <c r="O70" s="385">
        <v>24.166665999999999</v>
      </c>
      <c r="P70" s="386">
        <f t="shared" si="9"/>
        <v>-5.4733340000000013</v>
      </c>
      <c r="Q70" s="387">
        <f t="shared" si="10"/>
        <v>30.0425</v>
      </c>
      <c r="R70" s="387">
        <v>29.864582999999996</v>
      </c>
      <c r="S70" s="387">
        <f t="shared" si="11"/>
        <v>-0.17791700000000432</v>
      </c>
      <c r="T70" s="389">
        <f t="shared" si="12"/>
        <v>-0.59221769160357596</v>
      </c>
    </row>
    <row r="71" spans="1:20" ht="20" customHeight="1" x14ac:dyDescent="0.4">
      <c r="A71" s="97">
        <v>64</v>
      </c>
      <c r="B71" s="98" t="s">
        <v>147</v>
      </c>
      <c r="C71" s="99" t="s">
        <v>148</v>
      </c>
      <c r="D71" s="97" t="s">
        <v>327</v>
      </c>
      <c r="E71" s="379">
        <v>52.41</v>
      </c>
      <c r="F71" s="379">
        <v>50.020833000000003</v>
      </c>
      <c r="G71" s="380">
        <f t="shared" si="6"/>
        <v>-2.3891669999999934</v>
      </c>
      <c r="H71" s="381">
        <v>26.18</v>
      </c>
      <c r="I71" s="381">
        <v>30.833333</v>
      </c>
      <c r="J71" s="382">
        <f t="shared" si="7"/>
        <v>4.6533329999999999</v>
      </c>
      <c r="K71" s="383">
        <v>42.65</v>
      </c>
      <c r="L71" s="383">
        <v>35.645833000000003</v>
      </c>
      <c r="M71" s="384">
        <f t="shared" si="8"/>
        <v>-7.0041669999999954</v>
      </c>
      <c r="N71" s="385">
        <v>25.15</v>
      </c>
      <c r="O71" s="385">
        <v>28.958333</v>
      </c>
      <c r="P71" s="386">
        <f t="shared" si="9"/>
        <v>3.8083330000000011</v>
      </c>
      <c r="Q71" s="387">
        <f t="shared" si="10"/>
        <v>36.597500000000004</v>
      </c>
      <c r="R71" s="387">
        <v>36.364583000000003</v>
      </c>
      <c r="S71" s="387">
        <f t="shared" si="11"/>
        <v>-0.23291700000000048</v>
      </c>
      <c r="T71" s="389">
        <f t="shared" si="12"/>
        <v>-0.63642871780859478</v>
      </c>
    </row>
    <row r="72" spans="1:20" ht="20" customHeight="1" x14ac:dyDescent="0.4">
      <c r="A72" s="97">
        <v>65</v>
      </c>
      <c r="B72" s="98" t="s">
        <v>228</v>
      </c>
      <c r="C72" s="99" t="s">
        <v>237</v>
      </c>
      <c r="D72" s="97" t="s">
        <v>327</v>
      </c>
      <c r="E72" s="379">
        <v>43.98</v>
      </c>
      <c r="F72" s="379">
        <v>42.945652000000003</v>
      </c>
      <c r="G72" s="380">
        <f t="shared" ref="G72:G135" si="13">F72-E72</f>
        <v>-1.0343479999999943</v>
      </c>
      <c r="H72" s="381">
        <v>26.07</v>
      </c>
      <c r="I72" s="381">
        <v>27.173912999999999</v>
      </c>
      <c r="J72" s="382">
        <f t="shared" ref="J72:J135" si="14">I72-H72</f>
        <v>1.1039129999999986</v>
      </c>
      <c r="K72" s="383">
        <v>31.36</v>
      </c>
      <c r="L72" s="383">
        <v>30.684781999999998</v>
      </c>
      <c r="M72" s="384">
        <f t="shared" ref="M72:M135" si="15">L72-K72</f>
        <v>-0.67521800000000098</v>
      </c>
      <c r="N72" s="385">
        <v>26.96</v>
      </c>
      <c r="O72" s="385">
        <v>26.521739</v>
      </c>
      <c r="P72" s="386">
        <f t="shared" ref="P72:P135" si="16">O72-N72</f>
        <v>-0.43826100000000068</v>
      </c>
      <c r="Q72" s="387">
        <f t="shared" ref="Q72:Q135" si="17">AVERAGE(E72,H72,K72,N72)</f>
        <v>32.092500000000001</v>
      </c>
      <c r="R72" s="387">
        <v>31.831521499999997</v>
      </c>
      <c r="S72" s="387">
        <f t="shared" ref="S72:S135" si="18">R72-Q72</f>
        <v>-0.26097850000000378</v>
      </c>
      <c r="T72" s="389">
        <f t="shared" ref="T72:T135" si="19">S72*100/Q72</f>
        <v>-0.81320713562359981</v>
      </c>
    </row>
    <row r="73" spans="1:20" ht="20" customHeight="1" x14ac:dyDescent="0.4">
      <c r="A73" s="97">
        <v>66</v>
      </c>
      <c r="B73" s="98" t="s">
        <v>256</v>
      </c>
      <c r="C73" s="99" t="s">
        <v>265</v>
      </c>
      <c r="D73" s="97" t="s">
        <v>327</v>
      </c>
      <c r="E73" s="379">
        <v>48.56</v>
      </c>
      <c r="F73" s="379">
        <v>51.961537999999997</v>
      </c>
      <c r="G73" s="380">
        <f t="shared" si="13"/>
        <v>3.4015379999999951</v>
      </c>
      <c r="H73" s="381">
        <v>26.67</v>
      </c>
      <c r="I73" s="381">
        <v>26.538461000000002</v>
      </c>
      <c r="J73" s="382">
        <f t="shared" si="14"/>
        <v>-0.13153900000000007</v>
      </c>
      <c r="K73" s="383">
        <v>36.33</v>
      </c>
      <c r="L73" s="383">
        <v>32.865383999999999</v>
      </c>
      <c r="M73" s="384">
        <f t="shared" si="15"/>
        <v>-3.4646159999999995</v>
      </c>
      <c r="N73" s="385">
        <v>28.06</v>
      </c>
      <c r="O73" s="385">
        <v>26.730768999999999</v>
      </c>
      <c r="P73" s="386">
        <f t="shared" si="16"/>
        <v>-1.3292310000000001</v>
      </c>
      <c r="Q73" s="387">
        <f t="shared" si="17"/>
        <v>34.905000000000001</v>
      </c>
      <c r="R73" s="387">
        <v>34.524038000000004</v>
      </c>
      <c r="S73" s="387">
        <f t="shared" si="18"/>
        <v>-0.38096199999999669</v>
      </c>
      <c r="T73" s="389">
        <f t="shared" si="19"/>
        <v>-1.0914252972353435</v>
      </c>
    </row>
    <row r="74" spans="1:20" ht="20" customHeight="1" x14ac:dyDescent="0.4">
      <c r="A74" s="97">
        <v>67</v>
      </c>
      <c r="B74" s="98" t="s">
        <v>88</v>
      </c>
      <c r="C74" s="98" t="s">
        <v>91</v>
      </c>
      <c r="D74" s="97" t="s">
        <v>327</v>
      </c>
      <c r="E74" s="379">
        <v>52.34</v>
      </c>
      <c r="F74" s="379">
        <v>51.125</v>
      </c>
      <c r="G74" s="380">
        <f t="shared" si="13"/>
        <v>-1.2150000000000034</v>
      </c>
      <c r="H74" s="381">
        <v>32.630000000000003</v>
      </c>
      <c r="I74" s="381">
        <v>33.75</v>
      </c>
      <c r="J74" s="382">
        <f t="shared" si="14"/>
        <v>1.1199999999999974</v>
      </c>
      <c r="K74" s="383">
        <v>37.5</v>
      </c>
      <c r="L74" s="383">
        <v>35.225000000000001</v>
      </c>
      <c r="M74" s="384">
        <f t="shared" si="15"/>
        <v>-2.2749999999999986</v>
      </c>
      <c r="N74" s="385">
        <v>27.37</v>
      </c>
      <c r="O74" s="385">
        <v>27.875</v>
      </c>
      <c r="P74" s="386">
        <f t="shared" si="16"/>
        <v>0.50499999999999901</v>
      </c>
      <c r="Q74" s="387">
        <f t="shared" si="17"/>
        <v>37.46</v>
      </c>
      <c r="R74" s="387">
        <v>36.993749999999999</v>
      </c>
      <c r="S74" s="387">
        <f t="shared" si="18"/>
        <v>-0.46625000000000227</v>
      </c>
      <c r="T74" s="389">
        <f t="shared" si="19"/>
        <v>-1.244660971703156</v>
      </c>
    </row>
    <row r="75" spans="1:20" ht="20" customHeight="1" x14ac:dyDescent="0.4">
      <c r="A75" s="97">
        <v>68</v>
      </c>
      <c r="B75" s="98" t="s">
        <v>228</v>
      </c>
      <c r="C75" s="99" t="s">
        <v>230</v>
      </c>
      <c r="D75" s="97" t="s">
        <v>327</v>
      </c>
      <c r="E75" s="379">
        <v>54.2</v>
      </c>
      <c r="F75" s="379">
        <v>53.395833000000003</v>
      </c>
      <c r="G75" s="380">
        <f t="shared" si="13"/>
        <v>-0.80416699999999963</v>
      </c>
      <c r="H75" s="381">
        <v>33.33</v>
      </c>
      <c r="I75" s="381">
        <v>34.583333000000003</v>
      </c>
      <c r="J75" s="382">
        <f t="shared" si="14"/>
        <v>1.2533330000000049</v>
      </c>
      <c r="K75" s="383">
        <v>41.43</v>
      </c>
      <c r="L75" s="383">
        <v>43.770833000000003</v>
      </c>
      <c r="M75" s="384">
        <f t="shared" si="15"/>
        <v>2.3408330000000035</v>
      </c>
      <c r="N75" s="385">
        <v>31.83</v>
      </c>
      <c r="O75" s="385">
        <v>26.875</v>
      </c>
      <c r="P75" s="386">
        <f t="shared" si="16"/>
        <v>-4.9549999999999983</v>
      </c>
      <c r="Q75" s="387">
        <f t="shared" si="17"/>
        <v>40.197500000000005</v>
      </c>
      <c r="R75" s="387">
        <v>39.656249750000001</v>
      </c>
      <c r="S75" s="387">
        <f t="shared" si="18"/>
        <v>-0.54125025000000448</v>
      </c>
      <c r="T75" s="389">
        <f t="shared" si="19"/>
        <v>-1.3464773928727021</v>
      </c>
    </row>
    <row r="76" spans="1:20" ht="20" customHeight="1" x14ac:dyDescent="0.4">
      <c r="A76" s="97">
        <v>69</v>
      </c>
      <c r="B76" s="98" t="s">
        <v>121</v>
      </c>
      <c r="C76" s="99" t="s">
        <v>127</v>
      </c>
      <c r="D76" s="97" t="s">
        <v>328</v>
      </c>
      <c r="E76" s="379">
        <v>45.58</v>
      </c>
      <c r="F76" s="379">
        <v>44.510415999999999</v>
      </c>
      <c r="G76" s="380">
        <f t="shared" si="13"/>
        <v>-1.069583999999999</v>
      </c>
      <c r="H76" s="381">
        <v>25.5</v>
      </c>
      <c r="I76" s="381">
        <v>25.625</v>
      </c>
      <c r="J76" s="382">
        <f t="shared" si="14"/>
        <v>0.125</v>
      </c>
      <c r="K76" s="383">
        <v>33.68</v>
      </c>
      <c r="L76" s="383">
        <v>32.78125</v>
      </c>
      <c r="M76" s="384">
        <f t="shared" si="15"/>
        <v>-0.89874999999999972</v>
      </c>
      <c r="N76" s="385">
        <v>29.13</v>
      </c>
      <c r="O76" s="385">
        <v>28.4375</v>
      </c>
      <c r="P76" s="386">
        <f t="shared" si="16"/>
        <v>-0.69249999999999901</v>
      </c>
      <c r="Q76" s="387">
        <f t="shared" si="17"/>
        <v>33.472499999999997</v>
      </c>
      <c r="R76" s="387">
        <v>32.838541499999998</v>
      </c>
      <c r="S76" s="387">
        <f t="shared" si="18"/>
        <v>-0.63395849999999854</v>
      </c>
      <c r="T76" s="389">
        <f t="shared" si="19"/>
        <v>-1.8939681828366528</v>
      </c>
    </row>
    <row r="77" spans="1:20" ht="20" customHeight="1" x14ac:dyDescent="0.4">
      <c r="A77" s="97">
        <v>70</v>
      </c>
      <c r="B77" s="98" t="s">
        <v>256</v>
      </c>
      <c r="C77" s="99" t="s">
        <v>261</v>
      </c>
      <c r="D77" s="97" t="s">
        <v>328</v>
      </c>
      <c r="E77" s="379">
        <v>52.82</v>
      </c>
      <c r="F77" s="379">
        <v>50.667999999999999</v>
      </c>
      <c r="G77" s="380">
        <f t="shared" si="13"/>
        <v>-2.152000000000001</v>
      </c>
      <c r="H77" s="381">
        <v>30.77</v>
      </c>
      <c r="I77" s="381">
        <v>32.142856999999999</v>
      </c>
      <c r="J77" s="382">
        <f t="shared" si="14"/>
        <v>1.3728569999999998</v>
      </c>
      <c r="K77" s="383">
        <v>33.79</v>
      </c>
      <c r="L77" s="383">
        <v>35.299999999999997</v>
      </c>
      <c r="M77" s="384">
        <f t="shared" si="15"/>
        <v>1.509999999999998</v>
      </c>
      <c r="N77" s="385">
        <v>30.58</v>
      </c>
      <c r="O77" s="385">
        <v>26.928571000000002</v>
      </c>
      <c r="P77" s="386">
        <f t="shared" si="16"/>
        <v>-3.6514289999999967</v>
      </c>
      <c r="Q77" s="387">
        <f t="shared" si="17"/>
        <v>36.989999999999995</v>
      </c>
      <c r="R77" s="387">
        <v>36.259856999999997</v>
      </c>
      <c r="S77" s="387">
        <f t="shared" si="18"/>
        <v>-0.73014299999999821</v>
      </c>
      <c r="T77" s="389">
        <f t="shared" si="19"/>
        <v>-1.9738929440389248</v>
      </c>
    </row>
    <row r="78" spans="1:20" ht="20" customHeight="1" x14ac:dyDescent="0.4">
      <c r="A78" s="97">
        <v>71</v>
      </c>
      <c r="B78" s="98" t="s">
        <v>75</v>
      </c>
      <c r="C78" s="99" t="s">
        <v>82</v>
      </c>
      <c r="D78" s="97" t="s">
        <v>327</v>
      </c>
      <c r="E78" s="379">
        <v>43.5</v>
      </c>
      <c r="F78" s="379">
        <v>44.45</v>
      </c>
      <c r="G78" s="380">
        <f t="shared" si="13"/>
        <v>0.95000000000000284</v>
      </c>
      <c r="H78" s="381">
        <v>21.56</v>
      </c>
      <c r="I78" s="381">
        <v>32.5</v>
      </c>
      <c r="J78" s="382">
        <f t="shared" si="14"/>
        <v>10.940000000000001</v>
      </c>
      <c r="K78" s="383">
        <v>36.909999999999997</v>
      </c>
      <c r="L78" s="383">
        <v>31.5</v>
      </c>
      <c r="M78" s="384">
        <f t="shared" si="15"/>
        <v>-5.4099999999999966</v>
      </c>
      <c r="N78" s="385">
        <v>32.03</v>
      </c>
      <c r="O78" s="385">
        <v>22.5</v>
      </c>
      <c r="P78" s="386">
        <f t="shared" si="16"/>
        <v>-9.5300000000000011</v>
      </c>
      <c r="Q78" s="387">
        <f t="shared" si="17"/>
        <v>33.5</v>
      </c>
      <c r="R78" s="387">
        <v>32.737499999999997</v>
      </c>
      <c r="S78" s="387">
        <f t="shared" si="18"/>
        <v>-0.76250000000000284</v>
      </c>
      <c r="T78" s="389">
        <f t="shared" si="19"/>
        <v>-2.2761194029850831</v>
      </c>
    </row>
    <row r="79" spans="1:20" ht="20" customHeight="1" x14ac:dyDescent="0.4">
      <c r="A79" s="97">
        <v>72</v>
      </c>
      <c r="B79" s="98" t="s">
        <v>167</v>
      </c>
      <c r="C79" s="99" t="s">
        <v>180</v>
      </c>
      <c r="D79" s="97" t="s">
        <v>327</v>
      </c>
      <c r="E79" s="379">
        <v>39.119999999999997</v>
      </c>
      <c r="F79" s="379">
        <v>36.424999999999997</v>
      </c>
      <c r="G79" s="380">
        <f t="shared" si="13"/>
        <v>-2.6950000000000003</v>
      </c>
      <c r="H79" s="381">
        <v>22.31</v>
      </c>
      <c r="I79" s="381">
        <v>27</v>
      </c>
      <c r="J79" s="382">
        <f t="shared" si="14"/>
        <v>4.6900000000000013</v>
      </c>
      <c r="K79" s="383">
        <v>30.69</v>
      </c>
      <c r="L79" s="383">
        <v>27.8</v>
      </c>
      <c r="M79" s="384">
        <f t="shared" si="15"/>
        <v>-2.8900000000000006</v>
      </c>
      <c r="N79" s="385">
        <v>26.73</v>
      </c>
      <c r="O79" s="385">
        <v>24.375</v>
      </c>
      <c r="P79" s="386">
        <f t="shared" si="16"/>
        <v>-2.3550000000000004</v>
      </c>
      <c r="Q79" s="387">
        <f t="shared" si="17"/>
        <v>29.712499999999999</v>
      </c>
      <c r="R79" s="387">
        <v>28.9</v>
      </c>
      <c r="S79" s="387">
        <f t="shared" si="18"/>
        <v>-0.8125</v>
      </c>
      <c r="T79" s="389">
        <f t="shared" si="19"/>
        <v>-2.7345393352965925</v>
      </c>
    </row>
    <row r="80" spans="1:20" ht="20" customHeight="1" x14ac:dyDescent="0.4">
      <c r="A80" s="97">
        <v>75</v>
      </c>
      <c r="B80" s="98" t="s">
        <v>18</v>
      </c>
      <c r="C80" s="99" t="s">
        <v>22</v>
      </c>
      <c r="D80" s="97" t="s">
        <v>329</v>
      </c>
      <c r="E80" s="379">
        <v>56</v>
      </c>
      <c r="F80" s="379">
        <v>51.3125</v>
      </c>
      <c r="G80" s="380">
        <f t="shared" si="13"/>
        <v>-4.6875</v>
      </c>
      <c r="H80" s="381">
        <v>40.86</v>
      </c>
      <c r="I80" s="381">
        <v>39.659089999999999</v>
      </c>
      <c r="J80" s="382">
        <f t="shared" si="14"/>
        <v>-1.2009100000000004</v>
      </c>
      <c r="K80" s="383">
        <v>39.35</v>
      </c>
      <c r="L80" s="383">
        <v>41.224431000000003</v>
      </c>
      <c r="M80" s="384">
        <f t="shared" si="15"/>
        <v>1.8744310000000013</v>
      </c>
      <c r="N80" s="385">
        <v>42.45</v>
      </c>
      <c r="O80" s="385">
        <v>40.838068</v>
      </c>
      <c r="P80" s="386">
        <f t="shared" si="16"/>
        <v>-1.611932000000003</v>
      </c>
      <c r="Q80" s="387">
        <f t="shared" si="17"/>
        <v>44.665000000000006</v>
      </c>
      <c r="R80" s="387">
        <v>43.258522249999999</v>
      </c>
      <c r="S80" s="387">
        <f t="shared" si="18"/>
        <v>-1.4064777500000076</v>
      </c>
      <c r="T80" s="389">
        <f t="shared" si="19"/>
        <v>-3.1489482816523169</v>
      </c>
    </row>
    <row r="81" spans="1:20" ht="20" customHeight="1" x14ac:dyDescent="0.4">
      <c r="A81" s="97">
        <v>79</v>
      </c>
      <c r="B81" s="98" t="s">
        <v>198</v>
      </c>
      <c r="C81" s="99" t="s">
        <v>200</v>
      </c>
      <c r="D81" s="97" t="s">
        <v>327</v>
      </c>
      <c r="E81" s="379">
        <v>60.63</v>
      </c>
      <c r="F81" s="379">
        <v>55.409089999999999</v>
      </c>
      <c r="G81" s="380">
        <f t="shared" si="13"/>
        <v>-5.2209100000000035</v>
      </c>
      <c r="H81" s="381">
        <v>43.57</v>
      </c>
      <c r="I81" s="381">
        <v>41.818181000000003</v>
      </c>
      <c r="J81" s="382">
        <f t="shared" si="14"/>
        <v>-1.7518189999999976</v>
      </c>
      <c r="K81" s="383">
        <v>37.07</v>
      </c>
      <c r="L81" s="383">
        <v>39.272727000000003</v>
      </c>
      <c r="M81" s="384">
        <f t="shared" si="15"/>
        <v>2.202727000000003</v>
      </c>
      <c r="N81" s="385">
        <v>31.79</v>
      </c>
      <c r="O81" s="385">
        <v>29.772727</v>
      </c>
      <c r="P81" s="386">
        <f t="shared" si="16"/>
        <v>-2.0172729999999994</v>
      </c>
      <c r="Q81" s="387">
        <f t="shared" si="17"/>
        <v>43.265000000000001</v>
      </c>
      <c r="R81" s="387">
        <v>41.568181250000002</v>
      </c>
      <c r="S81" s="387">
        <f t="shared" si="18"/>
        <v>-1.6968187499999985</v>
      </c>
      <c r="T81" s="389">
        <f t="shared" si="19"/>
        <v>-3.9219201433028972</v>
      </c>
    </row>
    <row r="82" spans="1:20" ht="20" customHeight="1" x14ac:dyDescent="0.4">
      <c r="A82" s="97">
        <v>82</v>
      </c>
      <c r="B82" s="98" t="s">
        <v>155</v>
      </c>
      <c r="C82" s="99" t="s">
        <v>158</v>
      </c>
      <c r="D82" s="97" t="s">
        <v>328</v>
      </c>
      <c r="E82" s="379">
        <v>57.43</v>
      </c>
      <c r="F82" s="379">
        <v>56.507142000000002</v>
      </c>
      <c r="G82" s="380">
        <f t="shared" si="13"/>
        <v>-0.92285799999999796</v>
      </c>
      <c r="H82" s="381">
        <v>34.799999999999997</v>
      </c>
      <c r="I82" s="381">
        <v>33.857142000000003</v>
      </c>
      <c r="J82" s="382">
        <f t="shared" si="14"/>
        <v>-0.94285799999999398</v>
      </c>
      <c r="K82" s="383">
        <v>42.32</v>
      </c>
      <c r="L82" s="383">
        <v>40.385714</v>
      </c>
      <c r="M82" s="384">
        <f t="shared" si="15"/>
        <v>-1.9342860000000002</v>
      </c>
      <c r="N82" s="385">
        <v>37.299999999999997</v>
      </c>
      <c r="O82" s="385">
        <v>33.928570999999998</v>
      </c>
      <c r="P82" s="386">
        <f t="shared" si="16"/>
        <v>-3.3714289999999991</v>
      </c>
      <c r="Q82" s="387">
        <f t="shared" si="17"/>
        <v>42.962499999999991</v>
      </c>
      <c r="R82" s="387">
        <v>41.169642250000003</v>
      </c>
      <c r="S82" s="387">
        <f t="shared" si="18"/>
        <v>-1.7928577499999889</v>
      </c>
      <c r="T82" s="389">
        <f t="shared" si="19"/>
        <v>-4.1730759383182763</v>
      </c>
    </row>
    <row r="83" spans="1:20" ht="20" customHeight="1" x14ac:dyDescent="0.4">
      <c r="A83" s="97">
        <v>73</v>
      </c>
      <c r="B83" s="98" t="s">
        <v>121</v>
      </c>
      <c r="C83" s="99" t="s">
        <v>134</v>
      </c>
      <c r="D83" s="97" t="s">
        <v>327</v>
      </c>
      <c r="E83" s="379">
        <v>41.84</v>
      </c>
      <c r="F83" s="379">
        <v>39.942307</v>
      </c>
      <c r="G83" s="380">
        <f t="shared" si="13"/>
        <v>-1.8976930000000038</v>
      </c>
      <c r="H83" s="381">
        <v>25.94</v>
      </c>
      <c r="I83" s="381">
        <v>25</v>
      </c>
      <c r="J83" s="382">
        <f t="shared" si="14"/>
        <v>-0.94000000000000128</v>
      </c>
      <c r="K83" s="383">
        <v>26.97</v>
      </c>
      <c r="L83" s="383">
        <v>31.01923</v>
      </c>
      <c r="M83" s="384">
        <f t="shared" si="15"/>
        <v>4.0492300000000014</v>
      </c>
      <c r="N83" s="385">
        <v>28.44</v>
      </c>
      <c r="O83" s="385">
        <v>21.923075999999998</v>
      </c>
      <c r="P83" s="386">
        <f t="shared" si="16"/>
        <v>-6.516924000000003</v>
      </c>
      <c r="Q83" s="387">
        <f t="shared" si="17"/>
        <v>30.797499999999999</v>
      </c>
      <c r="R83" s="387">
        <v>29.471153249999997</v>
      </c>
      <c r="S83" s="387">
        <f t="shared" si="18"/>
        <v>-1.3263467500000026</v>
      </c>
      <c r="T83" s="389">
        <f t="shared" si="19"/>
        <v>-4.3066701842682118</v>
      </c>
    </row>
    <row r="84" spans="1:20" ht="20" customHeight="1" x14ac:dyDescent="0.4">
      <c r="A84" s="97">
        <v>74</v>
      </c>
      <c r="B84" s="98" t="s">
        <v>228</v>
      </c>
      <c r="C84" s="99" t="s">
        <v>242</v>
      </c>
      <c r="D84" s="97" t="s">
        <v>327</v>
      </c>
      <c r="E84" s="379">
        <v>45.69</v>
      </c>
      <c r="F84" s="379">
        <v>45.75</v>
      </c>
      <c r="G84" s="380">
        <f t="shared" si="13"/>
        <v>6.0000000000002274E-2</v>
      </c>
      <c r="H84" s="381">
        <v>26.25</v>
      </c>
      <c r="I84" s="381">
        <v>15</v>
      </c>
      <c r="J84" s="382">
        <f t="shared" si="14"/>
        <v>-11.25</v>
      </c>
      <c r="K84" s="383">
        <v>28.75</v>
      </c>
      <c r="L84" s="383">
        <v>25.5</v>
      </c>
      <c r="M84" s="384">
        <f t="shared" si="15"/>
        <v>-3.25</v>
      </c>
      <c r="N84" s="385">
        <v>23.44</v>
      </c>
      <c r="O84" s="385">
        <v>32.5</v>
      </c>
      <c r="P84" s="386">
        <f t="shared" si="16"/>
        <v>9.0599999999999987</v>
      </c>
      <c r="Q84" s="387">
        <f t="shared" si="17"/>
        <v>31.032499999999999</v>
      </c>
      <c r="R84" s="387">
        <v>29.6875</v>
      </c>
      <c r="S84" s="387">
        <f t="shared" si="18"/>
        <v>-1.3449999999999989</v>
      </c>
      <c r="T84" s="389">
        <f t="shared" si="19"/>
        <v>-4.3341657939257194</v>
      </c>
    </row>
    <row r="85" spans="1:20" ht="20" customHeight="1" x14ac:dyDescent="0.4">
      <c r="A85" s="97">
        <v>76</v>
      </c>
      <c r="B85" s="98" t="s">
        <v>88</v>
      </c>
      <c r="C85" s="98" t="s">
        <v>98</v>
      </c>
      <c r="D85" s="97" t="s">
        <v>327</v>
      </c>
      <c r="E85" s="379">
        <v>46.58</v>
      </c>
      <c r="F85" s="379">
        <v>50.113636</v>
      </c>
      <c r="G85" s="380">
        <f t="shared" si="13"/>
        <v>3.5336360000000013</v>
      </c>
      <c r="H85" s="381">
        <v>27.33</v>
      </c>
      <c r="I85" s="381">
        <v>24.090909</v>
      </c>
      <c r="J85" s="382">
        <f t="shared" si="14"/>
        <v>-3.2390909999999984</v>
      </c>
      <c r="K85" s="383">
        <v>32.630000000000003</v>
      </c>
      <c r="L85" s="383">
        <v>28</v>
      </c>
      <c r="M85" s="384">
        <f t="shared" si="15"/>
        <v>-4.6300000000000026</v>
      </c>
      <c r="N85" s="385">
        <v>25.67</v>
      </c>
      <c r="O85" s="385">
        <v>24.090909</v>
      </c>
      <c r="P85" s="386">
        <f t="shared" si="16"/>
        <v>-1.5790910000000018</v>
      </c>
      <c r="Q85" s="387">
        <f t="shared" si="17"/>
        <v>33.052499999999995</v>
      </c>
      <c r="R85" s="387">
        <v>31.573863499999998</v>
      </c>
      <c r="S85" s="387">
        <f t="shared" si="18"/>
        <v>-1.4786364999999968</v>
      </c>
      <c r="T85" s="389">
        <f t="shared" si="19"/>
        <v>-4.4735995764314254</v>
      </c>
    </row>
    <row r="86" spans="1:20" ht="20" customHeight="1" x14ac:dyDescent="0.4">
      <c r="A86" s="97">
        <v>77</v>
      </c>
      <c r="B86" s="98" t="s">
        <v>138</v>
      </c>
      <c r="C86" s="99" t="s">
        <v>142</v>
      </c>
      <c r="D86" s="97" t="s">
        <v>327</v>
      </c>
      <c r="E86" s="379">
        <v>52.25</v>
      </c>
      <c r="F86" s="379">
        <v>44.5</v>
      </c>
      <c r="G86" s="380">
        <f t="shared" si="13"/>
        <v>-7.75</v>
      </c>
      <c r="H86" s="381">
        <v>30</v>
      </c>
      <c r="I86" s="381">
        <v>35</v>
      </c>
      <c r="J86" s="382">
        <f t="shared" si="14"/>
        <v>5</v>
      </c>
      <c r="K86" s="383">
        <v>36.5</v>
      </c>
      <c r="L86" s="383">
        <v>25.625</v>
      </c>
      <c r="M86" s="384">
        <f t="shared" si="15"/>
        <v>-10.875</v>
      </c>
      <c r="N86" s="385">
        <v>17.5</v>
      </c>
      <c r="O86" s="385">
        <v>25</v>
      </c>
      <c r="P86" s="386">
        <f t="shared" si="16"/>
        <v>7.5</v>
      </c>
      <c r="Q86" s="387">
        <f t="shared" si="17"/>
        <v>34.0625</v>
      </c>
      <c r="R86" s="387">
        <v>32.53125</v>
      </c>
      <c r="S86" s="387">
        <f t="shared" si="18"/>
        <v>-1.53125</v>
      </c>
      <c r="T86" s="389">
        <f t="shared" si="19"/>
        <v>-4.4954128440366974</v>
      </c>
    </row>
    <row r="87" spans="1:20" ht="20" customHeight="1" x14ac:dyDescent="0.4">
      <c r="A87" s="97">
        <v>83</v>
      </c>
      <c r="B87" s="98" t="s">
        <v>246</v>
      </c>
      <c r="C87" s="99" t="s">
        <v>252</v>
      </c>
      <c r="D87" s="97" t="s">
        <v>327</v>
      </c>
      <c r="E87" s="379">
        <v>49.25</v>
      </c>
      <c r="F87" s="379">
        <v>46.111111000000001</v>
      </c>
      <c r="G87" s="380">
        <f t="shared" si="13"/>
        <v>-3.1388889999999989</v>
      </c>
      <c r="H87" s="381">
        <v>32.14</v>
      </c>
      <c r="I87" s="381">
        <v>27.222221999999999</v>
      </c>
      <c r="J87" s="382">
        <f t="shared" si="14"/>
        <v>-4.917778000000002</v>
      </c>
      <c r="K87" s="383">
        <v>36</v>
      </c>
      <c r="L87" s="383">
        <v>34.361111000000001</v>
      </c>
      <c r="M87" s="384">
        <f t="shared" si="15"/>
        <v>-1.6388889999999989</v>
      </c>
      <c r="N87" s="385">
        <v>29.29</v>
      </c>
      <c r="O87" s="385">
        <v>31.666665999999999</v>
      </c>
      <c r="P87" s="386">
        <f t="shared" si="16"/>
        <v>2.3766660000000002</v>
      </c>
      <c r="Q87" s="387">
        <f t="shared" si="17"/>
        <v>36.67</v>
      </c>
      <c r="R87" s="387">
        <v>34.840277499999999</v>
      </c>
      <c r="S87" s="387">
        <f t="shared" si="18"/>
        <v>-1.8297225000000026</v>
      </c>
      <c r="T87" s="389">
        <f t="shared" si="19"/>
        <v>-4.9896986637578467</v>
      </c>
    </row>
    <row r="88" spans="1:20" ht="20" customHeight="1" x14ac:dyDescent="0.4">
      <c r="A88" s="97">
        <v>85</v>
      </c>
      <c r="B88" s="98" t="s">
        <v>186</v>
      </c>
      <c r="C88" s="99" t="s">
        <v>191</v>
      </c>
      <c r="D88" s="97" t="s">
        <v>327</v>
      </c>
      <c r="E88" s="379">
        <v>55.54</v>
      </c>
      <c r="F88" s="379">
        <v>44.797499999999999</v>
      </c>
      <c r="G88" s="380">
        <f t="shared" si="13"/>
        <v>-10.7425</v>
      </c>
      <c r="H88" s="381">
        <v>29.17</v>
      </c>
      <c r="I88" s="381">
        <v>34.375</v>
      </c>
      <c r="J88" s="382">
        <f t="shared" si="14"/>
        <v>5.2049999999999983</v>
      </c>
      <c r="K88" s="383">
        <v>37.75</v>
      </c>
      <c r="L88" s="383">
        <v>29.65625</v>
      </c>
      <c r="M88" s="384">
        <f t="shared" si="15"/>
        <v>-8.09375</v>
      </c>
      <c r="N88" s="385">
        <v>27.08</v>
      </c>
      <c r="O88" s="385">
        <v>33.125</v>
      </c>
      <c r="P88" s="386">
        <f t="shared" si="16"/>
        <v>6.0450000000000017</v>
      </c>
      <c r="Q88" s="387">
        <f t="shared" si="17"/>
        <v>37.385000000000005</v>
      </c>
      <c r="R88" s="387">
        <v>35.488437500000003</v>
      </c>
      <c r="S88" s="387">
        <f t="shared" si="18"/>
        <v>-1.8965625000000017</v>
      </c>
      <c r="T88" s="389">
        <f t="shared" si="19"/>
        <v>-5.0730573759529261</v>
      </c>
    </row>
    <row r="89" spans="1:20" ht="20" customHeight="1" x14ac:dyDescent="0.4">
      <c r="A89" s="97">
        <v>80</v>
      </c>
      <c r="B89" s="98" t="s">
        <v>61</v>
      </c>
      <c r="C89" s="99" t="s">
        <v>70</v>
      </c>
      <c r="D89" s="97" t="s">
        <v>327</v>
      </c>
      <c r="E89" s="379">
        <v>40.630000000000003</v>
      </c>
      <c r="F89" s="379">
        <v>35.833333000000003</v>
      </c>
      <c r="G89" s="380">
        <f t="shared" si="13"/>
        <v>-4.7966669999999993</v>
      </c>
      <c r="H89" s="381">
        <v>25.36</v>
      </c>
      <c r="I89" s="381">
        <v>30.555554999999998</v>
      </c>
      <c r="J89" s="382">
        <f t="shared" si="14"/>
        <v>5.1955549999999988</v>
      </c>
      <c r="K89" s="383">
        <v>32.79</v>
      </c>
      <c r="L89" s="383">
        <v>24.388888000000001</v>
      </c>
      <c r="M89" s="384">
        <f t="shared" si="15"/>
        <v>-8.4011119999999977</v>
      </c>
      <c r="N89" s="385">
        <v>25.18</v>
      </c>
      <c r="O89" s="385">
        <v>26.388888000000001</v>
      </c>
      <c r="P89" s="386">
        <f t="shared" si="16"/>
        <v>1.2088880000000017</v>
      </c>
      <c r="Q89" s="387">
        <f t="shared" si="17"/>
        <v>30.990000000000002</v>
      </c>
      <c r="R89" s="387">
        <v>29.291666000000006</v>
      </c>
      <c r="S89" s="387">
        <f t="shared" si="18"/>
        <v>-1.6983339999999956</v>
      </c>
      <c r="T89" s="389">
        <f t="shared" si="19"/>
        <v>-5.4802646014843353</v>
      </c>
    </row>
    <row r="90" spans="1:20" ht="20" customHeight="1" x14ac:dyDescent="0.4">
      <c r="A90" s="97">
        <v>88</v>
      </c>
      <c r="B90" s="98" t="s">
        <v>75</v>
      </c>
      <c r="C90" s="99" t="s">
        <v>79</v>
      </c>
      <c r="D90" s="97" t="s">
        <v>327</v>
      </c>
      <c r="E90" s="379">
        <v>50.05</v>
      </c>
      <c r="F90" s="379">
        <v>43.647727000000003</v>
      </c>
      <c r="G90" s="380">
        <f t="shared" si="13"/>
        <v>-6.4022729999999939</v>
      </c>
      <c r="H90" s="381">
        <v>33.5</v>
      </c>
      <c r="I90" s="381">
        <v>30.454545</v>
      </c>
      <c r="J90" s="382">
        <f t="shared" si="14"/>
        <v>-3.0454550000000005</v>
      </c>
      <c r="K90" s="383">
        <v>36.4</v>
      </c>
      <c r="L90" s="383">
        <v>38.397727000000003</v>
      </c>
      <c r="M90" s="384">
        <f t="shared" si="15"/>
        <v>1.9977270000000047</v>
      </c>
      <c r="N90" s="385">
        <v>28.25</v>
      </c>
      <c r="O90" s="385">
        <v>27.272727</v>
      </c>
      <c r="P90" s="386">
        <f t="shared" si="16"/>
        <v>-0.97727300000000028</v>
      </c>
      <c r="Q90" s="387">
        <f t="shared" si="17"/>
        <v>37.049999999999997</v>
      </c>
      <c r="R90" s="387">
        <v>34.943181500000001</v>
      </c>
      <c r="S90" s="387">
        <f t="shared" si="18"/>
        <v>-2.1068184999999957</v>
      </c>
      <c r="T90" s="389">
        <f t="shared" si="19"/>
        <v>-5.6864197031039021</v>
      </c>
    </row>
    <row r="91" spans="1:20" ht="20" customHeight="1" x14ac:dyDescent="0.4">
      <c r="A91" s="97">
        <v>81</v>
      </c>
      <c r="B91" s="98" t="s">
        <v>88</v>
      </c>
      <c r="C91" s="98" t="s">
        <v>101</v>
      </c>
      <c r="D91" s="97" t="s">
        <v>327</v>
      </c>
      <c r="E91" s="379">
        <v>40.81</v>
      </c>
      <c r="F91" s="379">
        <v>41.020833000000003</v>
      </c>
      <c r="G91" s="380">
        <f t="shared" si="13"/>
        <v>0.21083300000000094</v>
      </c>
      <c r="H91" s="381">
        <v>23.08</v>
      </c>
      <c r="I91" s="381">
        <v>23.333333</v>
      </c>
      <c r="J91" s="382">
        <f t="shared" si="14"/>
        <v>0.25333300000000136</v>
      </c>
      <c r="K91" s="383">
        <v>31.88</v>
      </c>
      <c r="L91" s="383">
        <v>26.041665999999999</v>
      </c>
      <c r="M91" s="384">
        <f t="shared" si="15"/>
        <v>-5.8383339999999997</v>
      </c>
      <c r="N91" s="385">
        <v>25.77</v>
      </c>
      <c r="O91" s="385">
        <v>24.166665999999999</v>
      </c>
      <c r="P91" s="386">
        <f t="shared" si="16"/>
        <v>-1.6033340000000003</v>
      </c>
      <c r="Q91" s="387">
        <f t="shared" si="17"/>
        <v>30.384999999999998</v>
      </c>
      <c r="R91" s="387">
        <v>28.640624500000001</v>
      </c>
      <c r="S91" s="387">
        <f t="shared" si="18"/>
        <v>-1.7443754999999967</v>
      </c>
      <c r="T91" s="389">
        <f t="shared" si="19"/>
        <v>-5.7409099884811479</v>
      </c>
    </row>
    <row r="92" spans="1:20" ht="20" customHeight="1" x14ac:dyDescent="0.4">
      <c r="A92" s="97">
        <v>93</v>
      </c>
      <c r="B92" s="98" t="s">
        <v>155</v>
      </c>
      <c r="C92" s="99" t="s">
        <v>161</v>
      </c>
      <c r="D92" s="97" t="s">
        <v>327</v>
      </c>
      <c r="E92" s="379">
        <v>57.53</v>
      </c>
      <c r="F92" s="379">
        <v>53.285713999999999</v>
      </c>
      <c r="G92" s="380">
        <f t="shared" si="13"/>
        <v>-4.2442860000000024</v>
      </c>
      <c r="H92" s="381">
        <v>33.75</v>
      </c>
      <c r="I92" s="381">
        <v>37.142856999999999</v>
      </c>
      <c r="J92" s="382">
        <f t="shared" si="14"/>
        <v>3.3928569999999993</v>
      </c>
      <c r="K92" s="383">
        <v>39.44</v>
      </c>
      <c r="L92" s="383">
        <v>33.714284999999997</v>
      </c>
      <c r="M92" s="384">
        <f t="shared" si="15"/>
        <v>-5.725715000000001</v>
      </c>
      <c r="N92" s="385">
        <v>30.63</v>
      </c>
      <c r="O92" s="385">
        <v>27.857142</v>
      </c>
      <c r="P92" s="386">
        <f t="shared" si="16"/>
        <v>-2.7728579999999994</v>
      </c>
      <c r="Q92" s="387">
        <f t="shared" si="17"/>
        <v>40.337499999999999</v>
      </c>
      <c r="R92" s="387">
        <v>37.999999500000001</v>
      </c>
      <c r="S92" s="387">
        <f t="shared" si="18"/>
        <v>-2.3375004999999973</v>
      </c>
      <c r="T92" s="389">
        <f t="shared" si="19"/>
        <v>-5.7948571428571363</v>
      </c>
    </row>
    <row r="93" spans="1:20" ht="20" customHeight="1" x14ac:dyDescent="0.4">
      <c r="A93" s="97">
        <v>86</v>
      </c>
      <c r="B93" s="98" t="s">
        <v>121</v>
      </c>
      <c r="C93" s="99" t="s">
        <v>132</v>
      </c>
      <c r="D93" s="97" t="s">
        <v>327</v>
      </c>
      <c r="E93" s="379">
        <v>44.23</v>
      </c>
      <c r="F93" s="379">
        <v>43.96</v>
      </c>
      <c r="G93" s="380">
        <f t="shared" si="13"/>
        <v>-0.26999999999999602</v>
      </c>
      <c r="H93" s="381">
        <v>26.79</v>
      </c>
      <c r="I93" s="381">
        <v>26.8</v>
      </c>
      <c r="J93" s="382">
        <f t="shared" si="14"/>
        <v>1.0000000000001563E-2</v>
      </c>
      <c r="K93" s="383">
        <v>32.11</v>
      </c>
      <c r="L93" s="383">
        <v>28.76</v>
      </c>
      <c r="M93" s="384">
        <f t="shared" si="15"/>
        <v>-3.3499999999999979</v>
      </c>
      <c r="N93" s="385">
        <v>26.79</v>
      </c>
      <c r="O93" s="385">
        <v>22.7</v>
      </c>
      <c r="P93" s="386">
        <f t="shared" si="16"/>
        <v>-4.09</v>
      </c>
      <c r="Q93" s="387">
        <f t="shared" si="17"/>
        <v>32.479999999999997</v>
      </c>
      <c r="R93" s="387">
        <v>30.555000000000003</v>
      </c>
      <c r="S93" s="387">
        <f t="shared" si="18"/>
        <v>-1.9249999999999936</v>
      </c>
      <c r="T93" s="389">
        <f t="shared" si="19"/>
        <v>-5.926724137931016</v>
      </c>
    </row>
    <row r="94" spans="1:20" ht="20" customHeight="1" x14ac:dyDescent="0.4">
      <c r="A94" s="97">
        <v>91</v>
      </c>
      <c r="B94" s="98" t="s">
        <v>121</v>
      </c>
      <c r="C94" s="99" t="s">
        <v>125</v>
      </c>
      <c r="D94" s="97" t="s">
        <v>327</v>
      </c>
      <c r="E94" s="379">
        <v>48.28</v>
      </c>
      <c r="F94" s="379">
        <v>45.944443999999997</v>
      </c>
      <c r="G94" s="380">
        <f t="shared" si="13"/>
        <v>-2.335556000000004</v>
      </c>
      <c r="H94" s="381">
        <v>26.82</v>
      </c>
      <c r="I94" s="381">
        <v>28.888888000000001</v>
      </c>
      <c r="J94" s="382">
        <f t="shared" si="14"/>
        <v>2.0688880000000012</v>
      </c>
      <c r="K94" s="383">
        <v>38.159999999999997</v>
      </c>
      <c r="L94" s="383">
        <v>35.388888000000001</v>
      </c>
      <c r="M94" s="384">
        <f t="shared" si="15"/>
        <v>-2.7711119999999951</v>
      </c>
      <c r="N94" s="385">
        <v>33.979999999999997</v>
      </c>
      <c r="O94" s="385">
        <v>28.055554999999998</v>
      </c>
      <c r="P94" s="386">
        <f t="shared" si="16"/>
        <v>-5.9244449999999986</v>
      </c>
      <c r="Q94" s="387">
        <f t="shared" si="17"/>
        <v>36.809999999999995</v>
      </c>
      <c r="R94" s="387">
        <v>34.569443749999998</v>
      </c>
      <c r="S94" s="387">
        <f t="shared" si="18"/>
        <v>-2.2405562499999974</v>
      </c>
      <c r="T94" s="389">
        <f t="shared" si="19"/>
        <v>-6.0868140450964345</v>
      </c>
    </row>
    <row r="95" spans="1:20" ht="20" customHeight="1" x14ac:dyDescent="0.4">
      <c r="A95" s="97">
        <v>92</v>
      </c>
      <c r="B95" s="98" t="s">
        <v>198</v>
      </c>
      <c r="C95" s="99" t="s">
        <v>206</v>
      </c>
      <c r="D95" s="97" t="s">
        <v>327</v>
      </c>
      <c r="E95" s="379">
        <v>59.42</v>
      </c>
      <c r="F95" s="379">
        <v>49.625</v>
      </c>
      <c r="G95" s="380">
        <f t="shared" si="13"/>
        <v>-9.7950000000000017</v>
      </c>
      <c r="H95" s="381">
        <v>30</v>
      </c>
      <c r="I95" s="381">
        <v>27.5</v>
      </c>
      <c r="J95" s="382">
        <f t="shared" si="14"/>
        <v>-2.5</v>
      </c>
      <c r="K95" s="383">
        <v>27.83</v>
      </c>
      <c r="L95" s="383">
        <v>27.25</v>
      </c>
      <c r="M95" s="384">
        <f t="shared" si="15"/>
        <v>-0.57999999999999829</v>
      </c>
      <c r="N95" s="385">
        <v>30</v>
      </c>
      <c r="O95" s="385">
        <v>33.75</v>
      </c>
      <c r="P95" s="386">
        <f t="shared" si="16"/>
        <v>3.75</v>
      </c>
      <c r="Q95" s="387">
        <f t="shared" si="17"/>
        <v>36.8125</v>
      </c>
      <c r="R95" s="387">
        <v>34.53125</v>
      </c>
      <c r="S95" s="387">
        <f t="shared" si="18"/>
        <v>-2.28125</v>
      </c>
      <c r="T95" s="389">
        <f t="shared" si="19"/>
        <v>-6.1969439728353137</v>
      </c>
    </row>
    <row r="96" spans="1:20" ht="20" customHeight="1" x14ac:dyDescent="0.4">
      <c r="A96" s="97">
        <v>84</v>
      </c>
      <c r="B96" s="98" t="s">
        <v>167</v>
      </c>
      <c r="C96" s="99" t="s">
        <v>181</v>
      </c>
      <c r="D96" s="97" t="s">
        <v>327</v>
      </c>
      <c r="E96" s="379">
        <v>40.22</v>
      </c>
      <c r="F96" s="379">
        <v>37.75</v>
      </c>
      <c r="G96" s="380">
        <f t="shared" si="13"/>
        <v>-2.4699999999999989</v>
      </c>
      <c r="H96" s="381">
        <v>20.63</v>
      </c>
      <c r="I96" s="381">
        <v>26.428571000000002</v>
      </c>
      <c r="J96" s="382">
        <f t="shared" si="14"/>
        <v>5.7985710000000026</v>
      </c>
      <c r="K96" s="383">
        <v>32.06</v>
      </c>
      <c r="L96" s="383">
        <v>24.857142</v>
      </c>
      <c r="M96" s="384">
        <f t="shared" si="15"/>
        <v>-7.2028580000000026</v>
      </c>
      <c r="N96" s="385">
        <v>29.06</v>
      </c>
      <c r="O96" s="385">
        <v>25.357142</v>
      </c>
      <c r="P96" s="386">
        <f t="shared" si="16"/>
        <v>-3.7028579999999991</v>
      </c>
      <c r="Q96" s="387">
        <f t="shared" si="17"/>
        <v>30.4925</v>
      </c>
      <c r="R96" s="387">
        <v>28.598213749999999</v>
      </c>
      <c r="S96" s="387">
        <f t="shared" si="18"/>
        <v>-1.8942862500000004</v>
      </c>
      <c r="T96" s="389">
        <f t="shared" si="19"/>
        <v>-6.21230220546036</v>
      </c>
    </row>
    <row r="97" spans="1:20" ht="20" customHeight="1" x14ac:dyDescent="0.4">
      <c r="A97" s="97">
        <v>95</v>
      </c>
      <c r="B97" s="98" t="s">
        <v>49</v>
      </c>
      <c r="C97" s="99" t="s">
        <v>54</v>
      </c>
      <c r="D97" s="97" t="s">
        <v>327</v>
      </c>
      <c r="E97" s="379">
        <v>51.85</v>
      </c>
      <c r="F97" s="379">
        <v>45.764443999999997</v>
      </c>
      <c r="G97" s="380">
        <f t="shared" si="13"/>
        <v>-6.085556000000004</v>
      </c>
      <c r="H97" s="381">
        <v>35.33</v>
      </c>
      <c r="I97" s="381">
        <v>35.555554999999998</v>
      </c>
      <c r="J97" s="382">
        <f t="shared" si="14"/>
        <v>0.22555499999999995</v>
      </c>
      <c r="K97" s="383">
        <v>39.97</v>
      </c>
      <c r="L97" s="383">
        <v>38.222222000000002</v>
      </c>
      <c r="M97" s="384">
        <f t="shared" si="15"/>
        <v>-1.7477779999999967</v>
      </c>
      <c r="N97" s="385">
        <v>28</v>
      </c>
      <c r="O97" s="385">
        <v>25.833333</v>
      </c>
      <c r="P97" s="386">
        <f t="shared" si="16"/>
        <v>-2.1666670000000003</v>
      </c>
      <c r="Q97" s="387">
        <f t="shared" si="17"/>
        <v>38.787500000000001</v>
      </c>
      <c r="R97" s="387">
        <v>36.343888499999998</v>
      </c>
      <c r="S97" s="387">
        <f t="shared" si="18"/>
        <v>-2.4436115000000029</v>
      </c>
      <c r="T97" s="389">
        <f t="shared" si="19"/>
        <v>-6.29999742184983</v>
      </c>
    </row>
    <row r="98" spans="1:20" ht="20" customHeight="1" x14ac:dyDescent="0.4">
      <c r="A98" s="97">
        <v>78</v>
      </c>
      <c r="B98" s="98" t="s">
        <v>121</v>
      </c>
      <c r="C98" s="99" t="s">
        <v>135</v>
      </c>
      <c r="D98" s="97" t="s">
        <v>327</v>
      </c>
      <c r="E98" s="379">
        <v>35.6</v>
      </c>
      <c r="F98" s="379">
        <v>25.891249999999999</v>
      </c>
      <c r="G98" s="380">
        <f t="shared" si="13"/>
        <v>-9.708750000000002</v>
      </c>
      <c r="H98" s="381">
        <v>20</v>
      </c>
      <c r="I98" s="381">
        <v>22.5</v>
      </c>
      <c r="J98" s="382">
        <f t="shared" si="14"/>
        <v>2.5</v>
      </c>
      <c r="K98" s="383">
        <v>31.2</v>
      </c>
      <c r="L98" s="383">
        <v>25.71875</v>
      </c>
      <c r="M98" s="384">
        <f t="shared" si="15"/>
        <v>-5.4812499999999993</v>
      </c>
      <c r="N98" s="385">
        <v>20</v>
      </c>
      <c r="O98" s="385">
        <v>25.9375</v>
      </c>
      <c r="P98" s="386">
        <f t="shared" si="16"/>
        <v>5.9375</v>
      </c>
      <c r="Q98" s="387">
        <f t="shared" si="17"/>
        <v>26.7</v>
      </c>
      <c r="R98" s="387">
        <v>25.011875</v>
      </c>
      <c r="S98" s="387">
        <f t="shared" si="18"/>
        <v>-1.6881249999999994</v>
      </c>
      <c r="T98" s="389">
        <f t="shared" si="19"/>
        <v>-6.3225655430711587</v>
      </c>
    </row>
    <row r="99" spans="1:20" ht="20" customHeight="1" x14ac:dyDescent="0.4">
      <c r="A99" s="97">
        <v>100</v>
      </c>
      <c r="B99" s="98" t="s">
        <v>285</v>
      </c>
      <c r="C99" s="99" t="s">
        <v>289</v>
      </c>
      <c r="D99" s="97" t="s">
        <v>327</v>
      </c>
      <c r="E99" s="379">
        <v>68.75</v>
      </c>
      <c r="F99" s="379">
        <v>52.333333000000003</v>
      </c>
      <c r="G99" s="380">
        <f t="shared" si="13"/>
        <v>-16.416666999999997</v>
      </c>
      <c r="H99" s="381">
        <v>35</v>
      </c>
      <c r="I99" s="381">
        <v>43.333333000000003</v>
      </c>
      <c r="J99" s="382">
        <f t="shared" si="14"/>
        <v>8.3333330000000032</v>
      </c>
      <c r="K99" s="383">
        <v>41</v>
      </c>
      <c r="L99" s="383">
        <v>40.666665999999999</v>
      </c>
      <c r="M99" s="384">
        <f t="shared" si="15"/>
        <v>-0.33333400000000069</v>
      </c>
      <c r="N99" s="385">
        <v>27.5</v>
      </c>
      <c r="O99" s="385">
        <v>25</v>
      </c>
      <c r="P99" s="386">
        <f t="shared" si="16"/>
        <v>-2.5</v>
      </c>
      <c r="Q99" s="387">
        <f t="shared" si="17"/>
        <v>43.0625</v>
      </c>
      <c r="R99" s="387">
        <v>40.333333000000003</v>
      </c>
      <c r="S99" s="387">
        <f t="shared" si="18"/>
        <v>-2.7291669999999968</v>
      </c>
      <c r="T99" s="389">
        <f t="shared" si="19"/>
        <v>-6.3376882438316322</v>
      </c>
    </row>
    <row r="100" spans="1:20" ht="20" customHeight="1" x14ac:dyDescent="0.4">
      <c r="A100" s="97">
        <v>98</v>
      </c>
      <c r="B100" s="98" t="s">
        <v>18</v>
      </c>
      <c r="C100" s="99" t="s">
        <v>26</v>
      </c>
      <c r="D100" s="97" t="s">
        <v>327</v>
      </c>
      <c r="E100" s="379">
        <v>54.98</v>
      </c>
      <c r="F100" s="379">
        <v>59.125</v>
      </c>
      <c r="G100" s="380">
        <f t="shared" si="13"/>
        <v>4.1450000000000031</v>
      </c>
      <c r="H100" s="381">
        <v>33</v>
      </c>
      <c r="I100" s="381">
        <v>25</v>
      </c>
      <c r="J100" s="382">
        <f t="shared" si="14"/>
        <v>-8</v>
      </c>
      <c r="K100" s="383">
        <v>44.35</v>
      </c>
      <c r="L100" s="383">
        <v>34.083333000000003</v>
      </c>
      <c r="M100" s="384">
        <f t="shared" si="15"/>
        <v>-10.266666999999998</v>
      </c>
      <c r="N100" s="385">
        <v>34.5</v>
      </c>
      <c r="O100" s="385">
        <v>37.916665999999999</v>
      </c>
      <c r="P100" s="386">
        <f t="shared" si="16"/>
        <v>3.4166659999999993</v>
      </c>
      <c r="Q100" s="387">
        <f t="shared" si="17"/>
        <v>41.707499999999996</v>
      </c>
      <c r="R100" s="387">
        <v>39.031249750000001</v>
      </c>
      <c r="S100" s="387">
        <f t="shared" si="18"/>
        <v>-2.6762502499999954</v>
      </c>
      <c r="T100" s="389">
        <f t="shared" si="19"/>
        <v>-6.416712222022408</v>
      </c>
    </row>
    <row r="101" spans="1:20" ht="20" customHeight="1" x14ac:dyDescent="0.4">
      <c r="A101" s="97">
        <v>96</v>
      </c>
      <c r="B101" s="98" t="s">
        <v>61</v>
      </c>
      <c r="C101" s="99" t="s">
        <v>65</v>
      </c>
      <c r="D101" s="97" t="s">
        <v>327</v>
      </c>
      <c r="E101" s="379">
        <v>52.52</v>
      </c>
      <c r="F101" s="379">
        <v>49.044117</v>
      </c>
      <c r="G101" s="380">
        <f t="shared" si="13"/>
        <v>-3.4758830000000032</v>
      </c>
      <c r="H101" s="381">
        <v>31.15</v>
      </c>
      <c r="I101" s="381">
        <v>30.588235000000001</v>
      </c>
      <c r="J101" s="382">
        <f t="shared" si="14"/>
        <v>-0.56176499999999763</v>
      </c>
      <c r="K101" s="383">
        <v>37.880000000000003</v>
      </c>
      <c r="L101" s="383">
        <v>35.338234999999997</v>
      </c>
      <c r="M101" s="384">
        <f t="shared" si="15"/>
        <v>-2.5417650000000052</v>
      </c>
      <c r="N101" s="385">
        <v>31.35</v>
      </c>
      <c r="O101" s="385">
        <v>28.088235000000001</v>
      </c>
      <c r="P101" s="386">
        <f t="shared" si="16"/>
        <v>-3.2617650000000005</v>
      </c>
      <c r="Q101" s="387">
        <f t="shared" si="17"/>
        <v>38.225000000000001</v>
      </c>
      <c r="R101" s="387">
        <v>35.764705499999998</v>
      </c>
      <c r="S101" s="387">
        <f t="shared" si="18"/>
        <v>-2.4602945000000034</v>
      </c>
      <c r="T101" s="389">
        <f t="shared" si="19"/>
        <v>-6.4363492478744364</v>
      </c>
    </row>
    <row r="102" spans="1:20" ht="20" customHeight="1" x14ac:dyDescent="0.4">
      <c r="A102" s="97">
        <v>99</v>
      </c>
      <c r="B102" s="98" t="s">
        <v>198</v>
      </c>
      <c r="C102" s="99" t="s">
        <v>201</v>
      </c>
      <c r="D102" s="97" t="s">
        <v>327</v>
      </c>
      <c r="E102" s="379">
        <v>57.32</v>
      </c>
      <c r="F102" s="379">
        <v>52.578946999999999</v>
      </c>
      <c r="G102" s="380">
        <f t="shared" si="13"/>
        <v>-4.7410530000000008</v>
      </c>
      <c r="H102" s="381">
        <v>31.76</v>
      </c>
      <c r="I102" s="381">
        <v>27.894736000000002</v>
      </c>
      <c r="J102" s="382">
        <f t="shared" si="14"/>
        <v>-3.8652639999999998</v>
      </c>
      <c r="K102" s="383">
        <v>45.15</v>
      </c>
      <c r="L102" s="383">
        <v>43.631577999999998</v>
      </c>
      <c r="M102" s="384">
        <f t="shared" si="15"/>
        <v>-1.518422000000001</v>
      </c>
      <c r="N102" s="385">
        <v>30.88</v>
      </c>
      <c r="O102" s="385">
        <v>30.131578000000001</v>
      </c>
      <c r="P102" s="386">
        <f t="shared" si="16"/>
        <v>-0.74842199999999792</v>
      </c>
      <c r="Q102" s="387">
        <f t="shared" si="17"/>
        <v>41.277499999999996</v>
      </c>
      <c r="R102" s="387">
        <v>38.559209749999994</v>
      </c>
      <c r="S102" s="387">
        <f t="shared" si="18"/>
        <v>-2.7182902500000026</v>
      </c>
      <c r="T102" s="389">
        <f t="shared" si="19"/>
        <v>-6.5854042759372602</v>
      </c>
    </row>
    <row r="103" spans="1:20" ht="20" customHeight="1" x14ac:dyDescent="0.4">
      <c r="A103" s="97">
        <v>101</v>
      </c>
      <c r="B103" s="98" t="s">
        <v>215</v>
      </c>
      <c r="C103" s="99" t="s">
        <v>218</v>
      </c>
      <c r="D103" s="97" t="s">
        <v>327</v>
      </c>
      <c r="E103" s="379">
        <v>56.98</v>
      </c>
      <c r="F103" s="379">
        <v>57.75</v>
      </c>
      <c r="G103" s="380">
        <f t="shared" si="13"/>
        <v>0.77000000000000313</v>
      </c>
      <c r="H103" s="381">
        <v>40</v>
      </c>
      <c r="I103" s="381">
        <v>28.571428000000001</v>
      </c>
      <c r="J103" s="382">
        <f t="shared" si="14"/>
        <v>-11.428571999999999</v>
      </c>
      <c r="K103" s="383">
        <v>38.83</v>
      </c>
      <c r="L103" s="383">
        <v>33.214284999999997</v>
      </c>
      <c r="M103" s="384">
        <f t="shared" si="15"/>
        <v>-5.6157150000000016</v>
      </c>
      <c r="N103" s="385">
        <v>30.83</v>
      </c>
      <c r="O103" s="385">
        <v>36.071427999999997</v>
      </c>
      <c r="P103" s="386">
        <f t="shared" si="16"/>
        <v>5.2414279999999991</v>
      </c>
      <c r="Q103" s="387">
        <f t="shared" si="17"/>
        <v>41.66</v>
      </c>
      <c r="R103" s="387">
        <v>38.901785249999996</v>
      </c>
      <c r="S103" s="387">
        <f t="shared" si="18"/>
        <v>-2.7582147500000005</v>
      </c>
      <c r="T103" s="389">
        <f t="shared" si="19"/>
        <v>-6.6207747239558357</v>
      </c>
    </row>
    <row r="104" spans="1:20" ht="20" customHeight="1" x14ac:dyDescent="0.4">
      <c r="A104" s="97">
        <v>106</v>
      </c>
      <c r="B104" s="98" t="s">
        <v>256</v>
      </c>
      <c r="C104" s="99" t="s">
        <v>258</v>
      </c>
      <c r="D104" s="97" t="s">
        <v>327</v>
      </c>
      <c r="E104" s="379">
        <v>58.25</v>
      </c>
      <c r="F104" s="379">
        <v>56.625</v>
      </c>
      <c r="G104" s="380">
        <f t="shared" si="13"/>
        <v>-1.625</v>
      </c>
      <c r="H104" s="381">
        <v>46.43</v>
      </c>
      <c r="I104" s="381">
        <v>49.166665999999999</v>
      </c>
      <c r="J104" s="382">
        <f t="shared" si="14"/>
        <v>2.7366659999999996</v>
      </c>
      <c r="K104" s="383">
        <v>48.86</v>
      </c>
      <c r="L104" s="383">
        <v>39.291665999999999</v>
      </c>
      <c r="M104" s="384">
        <f t="shared" si="15"/>
        <v>-9.5683340000000001</v>
      </c>
      <c r="N104" s="385">
        <v>33.57</v>
      </c>
      <c r="O104" s="385">
        <v>29.166665999999999</v>
      </c>
      <c r="P104" s="386">
        <f t="shared" si="16"/>
        <v>-4.403334000000001</v>
      </c>
      <c r="Q104" s="387">
        <f t="shared" si="17"/>
        <v>46.777500000000003</v>
      </c>
      <c r="R104" s="387">
        <v>43.562499499999994</v>
      </c>
      <c r="S104" s="387">
        <f t="shared" si="18"/>
        <v>-3.2150005000000093</v>
      </c>
      <c r="T104" s="389">
        <f t="shared" si="19"/>
        <v>-6.8729634974079605</v>
      </c>
    </row>
    <row r="105" spans="1:20" ht="20" customHeight="1" x14ac:dyDescent="0.4">
      <c r="A105" s="97">
        <v>90</v>
      </c>
      <c r="B105" s="98" t="s">
        <v>271</v>
      </c>
      <c r="C105" s="99" t="s">
        <v>280</v>
      </c>
      <c r="D105" s="97" t="s">
        <v>327</v>
      </c>
      <c r="E105" s="379">
        <v>43.75</v>
      </c>
      <c r="F105" s="379">
        <v>41.25</v>
      </c>
      <c r="G105" s="380">
        <f t="shared" si="13"/>
        <v>-2.5</v>
      </c>
      <c r="H105" s="381">
        <v>22.5</v>
      </c>
      <c r="I105" s="381">
        <v>19.285713999999999</v>
      </c>
      <c r="J105" s="382">
        <f t="shared" si="14"/>
        <v>-3.2142860000000013</v>
      </c>
      <c r="K105" s="383">
        <v>34</v>
      </c>
      <c r="L105" s="383">
        <v>29.714285</v>
      </c>
      <c r="M105" s="384">
        <f t="shared" si="15"/>
        <v>-4.2857149999999997</v>
      </c>
      <c r="N105" s="385">
        <v>27.5</v>
      </c>
      <c r="O105" s="385">
        <v>28.571428000000001</v>
      </c>
      <c r="P105" s="386">
        <f t="shared" si="16"/>
        <v>1.0714280000000009</v>
      </c>
      <c r="Q105" s="387">
        <f t="shared" si="17"/>
        <v>31.9375</v>
      </c>
      <c r="R105" s="387">
        <v>29.70535675</v>
      </c>
      <c r="S105" s="387">
        <f t="shared" si="18"/>
        <v>-2.23214325</v>
      </c>
      <c r="T105" s="389">
        <f t="shared" si="19"/>
        <v>-6.9890982387475535</v>
      </c>
    </row>
    <row r="106" spans="1:20" ht="20" customHeight="1" x14ac:dyDescent="0.4">
      <c r="A106" s="97">
        <v>109</v>
      </c>
      <c r="B106" s="98" t="s">
        <v>167</v>
      </c>
      <c r="C106" s="99" t="s">
        <v>168</v>
      </c>
      <c r="D106" s="97" t="s">
        <v>327</v>
      </c>
      <c r="E106" s="379">
        <v>63.84</v>
      </c>
      <c r="F106" s="379">
        <v>54.138888000000001</v>
      </c>
      <c r="G106" s="380">
        <f t="shared" si="13"/>
        <v>-9.701112000000002</v>
      </c>
      <c r="H106" s="381">
        <v>43.75</v>
      </c>
      <c r="I106" s="381">
        <v>44.444443999999997</v>
      </c>
      <c r="J106" s="382">
        <f t="shared" si="14"/>
        <v>0.69444399999999717</v>
      </c>
      <c r="K106" s="383">
        <v>44.44</v>
      </c>
      <c r="L106" s="383">
        <v>46.638888000000001</v>
      </c>
      <c r="M106" s="384">
        <f t="shared" si="15"/>
        <v>2.1988880000000037</v>
      </c>
      <c r="N106" s="385">
        <v>39.53</v>
      </c>
      <c r="O106" s="385">
        <v>32.777777</v>
      </c>
      <c r="P106" s="386">
        <f t="shared" si="16"/>
        <v>-6.7522230000000008</v>
      </c>
      <c r="Q106" s="387">
        <f t="shared" si="17"/>
        <v>47.89</v>
      </c>
      <c r="R106" s="387">
        <v>44.499999250000002</v>
      </c>
      <c r="S106" s="387">
        <f t="shared" si="18"/>
        <v>-3.3900007499999987</v>
      </c>
      <c r="T106" s="389">
        <f t="shared" si="19"/>
        <v>-7.0787236375026072</v>
      </c>
    </row>
    <row r="107" spans="1:20" ht="20" customHeight="1" x14ac:dyDescent="0.4">
      <c r="A107" s="97">
        <v>104</v>
      </c>
      <c r="B107" s="98" t="s">
        <v>186</v>
      </c>
      <c r="C107" s="99" t="s">
        <v>188</v>
      </c>
      <c r="D107" s="97" t="s">
        <v>328</v>
      </c>
      <c r="E107" s="379">
        <v>60.62</v>
      </c>
      <c r="F107" s="379">
        <v>48.766666000000001</v>
      </c>
      <c r="G107" s="380">
        <f t="shared" si="13"/>
        <v>-11.853333999999997</v>
      </c>
      <c r="H107" s="381">
        <v>40.770000000000003</v>
      </c>
      <c r="I107" s="381">
        <v>40.666665999999999</v>
      </c>
      <c r="J107" s="382">
        <f t="shared" si="14"/>
        <v>-0.10333400000000381</v>
      </c>
      <c r="K107" s="383">
        <v>39.85</v>
      </c>
      <c r="L107" s="383">
        <v>43.616666000000002</v>
      </c>
      <c r="M107" s="384">
        <f t="shared" si="15"/>
        <v>3.7666660000000007</v>
      </c>
      <c r="N107" s="385">
        <v>30.19</v>
      </c>
      <c r="O107" s="385">
        <v>26.166665999999999</v>
      </c>
      <c r="P107" s="386">
        <f t="shared" si="16"/>
        <v>-4.023334000000002</v>
      </c>
      <c r="Q107" s="387">
        <f t="shared" si="17"/>
        <v>42.857500000000002</v>
      </c>
      <c r="R107" s="387">
        <v>39.804166000000002</v>
      </c>
      <c r="S107" s="387">
        <f t="shared" si="18"/>
        <v>-3.0533339999999995</v>
      </c>
      <c r="T107" s="389">
        <f t="shared" si="19"/>
        <v>-7.1243866301114149</v>
      </c>
    </row>
    <row r="108" spans="1:20" ht="20" customHeight="1" x14ac:dyDescent="0.4">
      <c r="A108" s="97">
        <v>110</v>
      </c>
      <c r="B108" s="98" t="s">
        <v>49</v>
      </c>
      <c r="C108" s="99" t="s">
        <v>50</v>
      </c>
      <c r="D108" s="97" t="s">
        <v>328</v>
      </c>
      <c r="E108" s="379">
        <v>66.92</v>
      </c>
      <c r="F108" s="379">
        <v>60.475000000000001</v>
      </c>
      <c r="G108" s="380">
        <f t="shared" si="13"/>
        <v>-6.4450000000000003</v>
      </c>
      <c r="H108" s="381">
        <v>41.92</v>
      </c>
      <c r="I108" s="381">
        <v>32</v>
      </c>
      <c r="J108" s="382">
        <f t="shared" si="14"/>
        <v>-9.9200000000000017</v>
      </c>
      <c r="K108" s="383">
        <v>44.38</v>
      </c>
      <c r="L108" s="383">
        <v>44.7</v>
      </c>
      <c r="M108" s="384">
        <f t="shared" si="15"/>
        <v>0.32000000000000028</v>
      </c>
      <c r="N108" s="385">
        <v>38.46</v>
      </c>
      <c r="O108" s="385">
        <v>40.5</v>
      </c>
      <c r="P108" s="386">
        <f t="shared" si="16"/>
        <v>2.0399999999999991</v>
      </c>
      <c r="Q108" s="387">
        <f t="shared" si="17"/>
        <v>47.92</v>
      </c>
      <c r="R108" s="387">
        <v>44.418750000000003</v>
      </c>
      <c r="S108" s="387">
        <f t="shared" si="18"/>
        <v>-3.5012499999999989</v>
      </c>
      <c r="T108" s="389">
        <f t="shared" si="19"/>
        <v>-7.3064482470784613</v>
      </c>
    </row>
    <row r="109" spans="1:20" ht="20" customHeight="1" x14ac:dyDescent="0.4">
      <c r="A109" s="97">
        <v>97</v>
      </c>
      <c r="B109" s="98" t="s">
        <v>215</v>
      </c>
      <c r="C109" s="99" t="s">
        <v>223</v>
      </c>
      <c r="D109" s="97" t="s">
        <v>327</v>
      </c>
      <c r="E109" s="379">
        <v>54.3</v>
      </c>
      <c r="F109" s="379">
        <v>44.25</v>
      </c>
      <c r="G109" s="380">
        <f t="shared" si="13"/>
        <v>-10.049999999999997</v>
      </c>
      <c r="H109" s="381">
        <v>24.5</v>
      </c>
      <c r="I109" s="381">
        <v>28.333333</v>
      </c>
      <c r="J109" s="382">
        <f t="shared" si="14"/>
        <v>3.8333329999999997</v>
      </c>
      <c r="K109" s="383">
        <v>39.15</v>
      </c>
      <c r="L109" s="383">
        <v>28.666665999999999</v>
      </c>
      <c r="M109" s="384">
        <f t="shared" si="15"/>
        <v>-10.483333999999999</v>
      </c>
      <c r="N109" s="385">
        <v>26.5</v>
      </c>
      <c r="O109" s="385">
        <v>32.5</v>
      </c>
      <c r="P109" s="386">
        <f t="shared" si="16"/>
        <v>6</v>
      </c>
      <c r="Q109" s="387">
        <f t="shared" si="17"/>
        <v>36.112499999999997</v>
      </c>
      <c r="R109" s="387">
        <v>33.437499750000001</v>
      </c>
      <c r="S109" s="387">
        <f t="shared" si="18"/>
        <v>-2.6750002499999965</v>
      </c>
      <c r="T109" s="389">
        <f t="shared" si="19"/>
        <v>-7.4074080996884648</v>
      </c>
    </row>
    <row r="110" spans="1:20" ht="20" customHeight="1" x14ac:dyDescent="0.4">
      <c r="A110" s="97">
        <v>102</v>
      </c>
      <c r="B110" s="98" t="s">
        <v>61</v>
      </c>
      <c r="C110" s="99" t="s">
        <v>64</v>
      </c>
      <c r="D110" s="97" t="s">
        <v>327</v>
      </c>
      <c r="E110" s="379">
        <v>48.63</v>
      </c>
      <c r="F110" s="379">
        <v>45.083333000000003</v>
      </c>
      <c r="G110" s="380">
        <f t="shared" si="13"/>
        <v>-3.5466669999999993</v>
      </c>
      <c r="H110" s="381">
        <v>40</v>
      </c>
      <c r="I110" s="381">
        <v>35</v>
      </c>
      <c r="J110" s="382">
        <f t="shared" si="14"/>
        <v>-5</v>
      </c>
      <c r="K110" s="383">
        <v>40</v>
      </c>
      <c r="L110" s="383">
        <v>34.75</v>
      </c>
      <c r="M110" s="384">
        <f t="shared" si="15"/>
        <v>-5.25</v>
      </c>
      <c r="N110" s="385">
        <v>28.75</v>
      </c>
      <c r="O110" s="385">
        <v>30.833333</v>
      </c>
      <c r="P110" s="386">
        <f t="shared" si="16"/>
        <v>2.0833329999999997</v>
      </c>
      <c r="Q110" s="387">
        <f t="shared" si="17"/>
        <v>39.344999999999999</v>
      </c>
      <c r="R110" s="387">
        <v>36.416666500000005</v>
      </c>
      <c r="S110" s="387">
        <f t="shared" si="18"/>
        <v>-2.9283334999999937</v>
      </c>
      <c r="T110" s="389">
        <f t="shared" si="19"/>
        <v>-7.4427080950565356</v>
      </c>
    </row>
    <row r="111" spans="1:20" ht="20" customHeight="1" x14ac:dyDescent="0.4">
      <c r="A111" s="97">
        <v>87</v>
      </c>
      <c r="B111" s="98" t="s">
        <v>167</v>
      </c>
      <c r="C111" s="99" t="s">
        <v>184</v>
      </c>
      <c r="D111" s="97" t="s">
        <v>327</v>
      </c>
      <c r="E111" s="379">
        <v>29.46</v>
      </c>
      <c r="F111" s="379">
        <v>28</v>
      </c>
      <c r="G111" s="380">
        <f t="shared" si="13"/>
        <v>-1.4600000000000009</v>
      </c>
      <c r="H111" s="381">
        <v>20.83</v>
      </c>
      <c r="I111" s="381">
        <v>20</v>
      </c>
      <c r="J111" s="382">
        <f t="shared" si="14"/>
        <v>-0.82999999999999829</v>
      </c>
      <c r="K111" s="383">
        <v>29.67</v>
      </c>
      <c r="L111" s="383">
        <v>32.875</v>
      </c>
      <c r="M111" s="384">
        <f t="shared" si="15"/>
        <v>3.2049999999999983</v>
      </c>
      <c r="N111" s="385">
        <v>27.92</v>
      </c>
      <c r="O111" s="385">
        <v>18.75</v>
      </c>
      <c r="P111" s="386">
        <f t="shared" si="16"/>
        <v>-9.1700000000000017</v>
      </c>
      <c r="Q111" s="387">
        <f t="shared" si="17"/>
        <v>26.970000000000002</v>
      </c>
      <c r="R111" s="387">
        <v>24.90625</v>
      </c>
      <c r="S111" s="387">
        <f t="shared" si="18"/>
        <v>-2.0637500000000024</v>
      </c>
      <c r="T111" s="389">
        <f t="shared" si="19"/>
        <v>-7.6520207638116506</v>
      </c>
    </row>
    <row r="112" spans="1:20" ht="20" customHeight="1" x14ac:dyDescent="0.4">
      <c r="A112" s="97">
        <v>105</v>
      </c>
      <c r="B112" s="98" t="s">
        <v>49</v>
      </c>
      <c r="C112" s="99" t="s">
        <v>52</v>
      </c>
      <c r="D112" s="97" t="s">
        <v>327</v>
      </c>
      <c r="E112" s="379">
        <v>56.61</v>
      </c>
      <c r="F112" s="379">
        <v>46.6</v>
      </c>
      <c r="G112" s="380">
        <f t="shared" si="13"/>
        <v>-10.009999999999998</v>
      </c>
      <c r="H112" s="381">
        <v>37.86</v>
      </c>
      <c r="I112" s="381">
        <v>37.333333000000003</v>
      </c>
      <c r="J112" s="382">
        <f t="shared" si="14"/>
        <v>-0.52666699999999622</v>
      </c>
      <c r="K112" s="383">
        <v>34.93</v>
      </c>
      <c r="L112" s="383">
        <v>36.5</v>
      </c>
      <c r="M112" s="384">
        <f t="shared" si="15"/>
        <v>1.5700000000000003</v>
      </c>
      <c r="N112" s="385">
        <v>33.57</v>
      </c>
      <c r="O112" s="385">
        <v>30</v>
      </c>
      <c r="P112" s="386">
        <f t="shared" si="16"/>
        <v>-3.5700000000000003</v>
      </c>
      <c r="Q112" s="387">
        <f t="shared" si="17"/>
        <v>40.7425</v>
      </c>
      <c r="R112" s="387">
        <v>37.608333250000001</v>
      </c>
      <c r="S112" s="387">
        <f t="shared" si="18"/>
        <v>-3.1341667499999986</v>
      </c>
      <c r="T112" s="389">
        <f t="shared" si="19"/>
        <v>-7.6926225685708989</v>
      </c>
    </row>
    <row r="113" spans="1:20" ht="20" customHeight="1" x14ac:dyDescent="0.4">
      <c r="A113" s="97">
        <v>89</v>
      </c>
      <c r="B113" s="98" t="s">
        <v>18</v>
      </c>
      <c r="C113" s="99" t="s">
        <v>34</v>
      </c>
      <c r="D113" s="97" t="s">
        <v>327</v>
      </c>
      <c r="E113" s="379">
        <v>37.270000000000003</v>
      </c>
      <c r="F113" s="379">
        <v>35.5</v>
      </c>
      <c r="G113" s="380">
        <f t="shared" si="13"/>
        <v>-1.7700000000000031</v>
      </c>
      <c r="H113" s="381">
        <v>21.07</v>
      </c>
      <c r="I113" s="381">
        <v>17.5</v>
      </c>
      <c r="J113" s="382">
        <f t="shared" si="14"/>
        <v>-3.5700000000000003</v>
      </c>
      <c r="K113" s="383">
        <v>29.14</v>
      </c>
      <c r="L113" s="383">
        <v>29.3125</v>
      </c>
      <c r="M113" s="384">
        <f t="shared" si="15"/>
        <v>0.17249999999999943</v>
      </c>
      <c r="N113" s="385">
        <v>26.07</v>
      </c>
      <c r="O113" s="385">
        <v>22.5</v>
      </c>
      <c r="P113" s="386">
        <f t="shared" si="16"/>
        <v>-3.5700000000000003</v>
      </c>
      <c r="Q113" s="387">
        <f t="shared" si="17"/>
        <v>28.387500000000003</v>
      </c>
      <c r="R113" s="387">
        <v>26.203125</v>
      </c>
      <c r="S113" s="387">
        <f t="shared" si="18"/>
        <v>-2.1843750000000028</v>
      </c>
      <c r="T113" s="389">
        <f t="shared" si="19"/>
        <v>-7.6948480845442626</v>
      </c>
    </row>
    <row r="114" spans="1:20" ht="20" customHeight="1" x14ac:dyDescent="0.4">
      <c r="A114" s="97">
        <v>94</v>
      </c>
      <c r="B114" s="98" t="s">
        <v>138</v>
      </c>
      <c r="C114" s="99" t="s">
        <v>146</v>
      </c>
      <c r="D114" s="97" t="s">
        <v>328</v>
      </c>
      <c r="E114" s="379">
        <v>43.72</v>
      </c>
      <c r="F114" s="379">
        <v>39.609375</v>
      </c>
      <c r="G114" s="380">
        <f t="shared" si="13"/>
        <v>-4.1106249999999989</v>
      </c>
      <c r="H114" s="381">
        <v>19.12</v>
      </c>
      <c r="I114" s="381">
        <v>21.875</v>
      </c>
      <c r="J114" s="382">
        <f t="shared" si="14"/>
        <v>2.754999999999999</v>
      </c>
      <c r="K114" s="383">
        <v>32.82</v>
      </c>
      <c r="L114" s="383">
        <v>28.875</v>
      </c>
      <c r="M114" s="384">
        <f t="shared" si="15"/>
        <v>-3.9450000000000003</v>
      </c>
      <c r="N114" s="385">
        <v>27.21</v>
      </c>
      <c r="O114" s="385">
        <v>22.96875</v>
      </c>
      <c r="P114" s="386">
        <f t="shared" si="16"/>
        <v>-4.2412500000000009</v>
      </c>
      <c r="Q114" s="387">
        <f t="shared" si="17"/>
        <v>30.717500000000001</v>
      </c>
      <c r="R114" s="387">
        <v>28.33203125</v>
      </c>
      <c r="S114" s="387">
        <f t="shared" si="18"/>
        <v>-2.3854687500000011</v>
      </c>
      <c r="T114" s="389">
        <f t="shared" si="19"/>
        <v>-7.7658297387482742</v>
      </c>
    </row>
    <row r="115" spans="1:20" ht="20" customHeight="1" x14ac:dyDescent="0.4">
      <c r="A115" s="97">
        <v>108</v>
      </c>
      <c r="B115" s="98" t="s">
        <v>155</v>
      </c>
      <c r="C115" s="99" t="s">
        <v>160</v>
      </c>
      <c r="D115" s="97" t="s">
        <v>327</v>
      </c>
      <c r="E115" s="379">
        <v>56.81</v>
      </c>
      <c r="F115" s="379">
        <v>53.791665999999999</v>
      </c>
      <c r="G115" s="380">
        <f t="shared" si="13"/>
        <v>-3.018334000000003</v>
      </c>
      <c r="H115" s="381">
        <v>43.13</v>
      </c>
      <c r="I115" s="381">
        <v>38.333333000000003</v>
      </c>
      <c r="J115" s="382">
        <f t="shared" si="14"/>
        <v>-4.7966669999999993</v>
      </c>
      <c r="K115" s="383">
        <v>36.44</v>
      </c>
      <c r="L115" s="383">
        <v>30.208333</v>
      </c>
      <c r="M115" s="384">
        <f t="shared" si="15"/>
        <v>-6.2316669999999981</v>
      </c>
      <c r="N115" s="385">
        <v>30</v>
      </c>
      <c r="O115" s="385">
        <v>30.833333</v>
      </c>
      <c r="P115" s="386">
        <f t="shared" si="16"/>
        <v>0.83333299999999966</v>
      </c>
      <c r="Q115" s="387">
        <f t="shared" si="17"/>
        <v>41.594999999999999</v>
      </c>
      <c r="R115" s="387">
        <v>38.291666249999999</v>
      </c>
      <c r="S115" s="387">
        <f t="shared" si="18"/>
        <v>-3.3033337500000002</v>
      </c>
      <c r="T115" s="389">
        <f t="shared" si="19"/>
        <v>-7.941660656328887</v>
      </c>
    </row>
    <row r="116" spans="1:20" ht="20" customHeight="1" x14ac:dyDescent="0.4">
      <c r="A116" s="97">
        <v>113</v>
      </c>
      <c r="B116" s="98" t="s">
        <v>271</v>
      </c>
      <c r="C116" s="99" t="s">
        <v>273</v>
      </c>
      <c r="D116" s="97" t="s">
        <v>327</v>
      </c>
      <c r="E116" s="379">
        <v>55.73</v>
      </c>
      <c r="F116" s="379">
        <v>51.142856999999999</v>
      </c>
      <c r="G116" s="380">
        <f t="shared" si="13"/>
        <v>-4.5871429999999975</v>
      </c>
      <c r="H116" s="381">
        <v>39.619999999999997</v>
      </c>
      <c r="I116" s="381">
        <v>35.714284999999997</v>
      </c>
      <c r="J116" s="382">
        <f t="shared" si="14"/>
        <v>-3.9057150000000007</v>
      </c>
      <c r="K116" s="383">
        <v>37.31</v>
      </c>
      <c r="L116" s="383">
        <v>38.392856999999999</v>
      </c>
      <c r="M116" s="384">
        <f t="shared" si="15"/>
        <v>1.0828569999999971</v>
      </c>
      <c r="N116" s="385">
        <v>37.119999999999997</v>
      </c>
      <c r="O116" s="385">
        <v>29.642856999999999</v>
      </c>
      <c r="P116" s="386">
        <f t="shared" si="16"/>
        <v>-7.4771429999999981</v>
      </c>
      <c r="Q116" s="387">
        <f t="shared" si="17"/>
        <v>42.445</v>
      </c>
      <c r="R116" s="387">
        <v>38.723213999999999</v>
      </c>
      <c r="S116" s="387">
        <f t="shared" si="18"/>
        <v>-3.7217860000000016</v>
      </c>
      <c r="T116" s="389">
        <f t="shared" si="19"/>
        <v>-8.7684909883378541</v>
      </c>
    </row>
    <row r="117" spans="1:20" ht="20" customHeight="1" x14ac:dyDescent="0.4">
      <c r="A117" s="97">
        <v>103</v>
      </c>
      <c r="B117" s="98" t="s">
        <v>121</v>
      </c>
      <c r="C117" s="99" t="s">
        <v>131</v>
      </c>
      <c r="D117" s="97" t="s">
        <v>328</v>
      </c>
      <c r="E117" s="379">
        <v>44.18</v>
      </c>
      <c r="F117" s="379">
        <v>42.266128999999999</v>
      </c>
      <c r="G117" s="380">
        <f t="shared" si="13"/>
        <v>-1.9138710000000003</v>
      </c>
      <c r="H117" s="381">
        <v>31.3</v>
      </c>
      <c r="I117" s="381">
        <v>26.774193</v>
      </c>
      <c r="J117" s="382">
        <f t="shared" si="14"/>
        <v>-4.5258070000000004</v>
      </c>
      <c r="K117" s="383">
        <v>29.43</v>
      </c>
      <c r="L117" s="383">
        <v>25.362902999999999</v>
      </c>
      <c r="M117" s="384">
        <f t="shared" si="15"/>
        <v>-4.0670970000000004</v>
      </c>
      <c r="N117" s="385">
        <v>29.44</v>
      </c>
      <c r="O117" s="385">
        <v>28.145161000000002</v>
      </c>
      <c r="P117" s="386">
        <f t="shared" si="16"/>
        <v>-1.2948389999999996</v>
      </c>
      <c r="Q117" s="387">
        <f t="shared" si="17"/>
        <v>33.587499999999999</v>
      </c>
      <c r="R117" s="387">
        <v>30.637096500000002</v>
      </c>
      <c r="S117" s="387">
        <f t="shared" si="18"/>
        <v>-2.9504034999999966</v>
      </c>
      <c r="T117" s="389">
        <f t="shared" si="19"/>
        <v>-8.7842307406028919</v>
      </c>
    </row>
    <row r="118" spans="1:20" ht="20" customHeight="1" x14ac:dyDescent="0.4">
      <c r="A118" s="97">
        <v>114</v>
      </c>
      <c r="B118" s="98" t="s">
        <v>186</v>
      </c>
      <c r="C118" s="99" t="s">
        <v>189</v>
      </c>
      <c r="D118" s="97" t="s">
        <v>327</v>
      </c>
      <c r="E118" s="379">
        <v>64.2</v>
      </c>
      <c r="F118" s="379">
        <v>54.083333000000003</v>
      </c>
      <c r="G118" s="380">
        <f t="shared" si="13"/>
        <v>-10.116667</v>
      </c>
      <c r="H118" s="381">
        <v>33</v>
      </c>
      <c r="I118" s="381">
        <v>36.666665999999999</v>
      </c>
      <c r="J118" s="382">
        <f t="shared" si="14"/>
        <v>3.6666659999999993</v>
      </c>
      <c r="K118" s="383">
        <v>46.5</v>
      </c>
      <c r="L118" s="383">
        <v>36.75</v>
      </c>
      <c r="M118" s="384">
        <f t="shared" si="15"/>
        <v>-9.75</v>
      </c>
      <c r="N118" s="385">
        <v>29</v>
      </c>
      <c r="O118" s="385">
        <v>30</v>
      </c>
      <c r="P118" s="386">
        <f t="shared" si="16"/>
        <v>1</v>
      </c>
      <c r="Q118" s="387">
        <f t="shared" si="17"/>
        <v>43.174999999999997</v>
      </c>
      <c r="R118" s="387">
        <v>39.374999750000001</v>
      </c>
      <c r="S118" s="387">
        <f t="shared" si="18"/>
        <v>-3.8000002499999965</v>
      </c>
      <c r="T118" s="389">
        <f t="shared" si="19"/>
        <v>-8.8013902721482271</v>
      </c>
    </row>
    <row r="119" spans="1:20" ht="20" customHeight="1" x14ac:dyDescent="0.4">
      <c r="A119" s="97">
        <v>111</v>
      </c>
      <c r="B119" s="98" t="s">
        <v>256</v>
      </c>
      <c r="C119" s="99" t="s">
        <v>262</v>
      </c>
      <c r="D119" s="97" t="s">
        <v>327</v>
      </c>
      <c r="E119" s="379">
        <v>52.31</v>
      </c>
      <c r="F119" s="379">
        <v>53.083333000000003</v>
      </c>
      <c r="G119" s="380">
        <f t="shared" si="13"/>
        <v>0.77333300000000094</v>
      </c>
      <c r="H119" s="381">
        <v>25</v>
      </c>
      <c r="I119" s="381">
        <v>32.5</v>
      </c>
      <c r="J119" s="382">
        <f t="shared" si="14"/>
        <v>7.5</v>
      </c>
      <c r="K119" s="383">
        <v>41.75</v>
      </c>
      <c r="L119" s="383">
        <v>32.75</v>
      </c>
      <c r="M119" s="384">
        <f t="shared" si="15"/>
        <v>-9</v>
      </c>
      <c r="N119" s="385">
        <v>40</v>
      </c>
      <c r="O119" s="385">
        <v>26.666665999999999</v>
      </c>
      <c r="P119" s="386">
        <f t="shared" si="16"/>
        <v>-13.333334000000001</v>
      </c>
      <c r="Q119" s="387">
        <f t="shared" si="17"/>
        <v>39.765000000000001</v>
      </c>
      <c r="R119" s="387">
        <v>36.249999750000001</v>
      </c>
      <c r="S119" s="387">
        <f t="shared" si="18"/>
        <v>-3.5150002499999999</v>
      </c>
      <c r="T119" s="389">
        <f t="shared" si="19"/>
        <v>-8.8394322897019997</v>
      </c>
    </row>
    <row r="120" spans="1:20" ht="20" customHeight="1" x14ac:dyDescent="0.4">
      <c r="A120" s="97">
        <v>107</v>
      </c>
      <c r="B120" s="98" t="s">
        <v>88</v>
      </c>
      <c r="C120" s="98" t="s">
        <v>97</v>
      </c>
      <c r="D120" s="97" t="s">
        <v>327</v>
      </c>
      <c r="E120" s="379">
        <v>47.18</v>
      </c>
      <c r="F120" s="379">
        <v>44.375</v>
      </c>
      <c r="G120" s="380">
        <f t="shared" si="13"/>
        <v>-2.8049999999999997</v>
      </c>
      <c r="H120" s="381">
        <v>31</v>
      </c>
      <c r="I120" s="381">
        <v>31.5625</v>
      </c>
      <c r="J120" s="382">
        <f t="shared" si="14"/>
        <v>0.5625</v>
      </c>
      <c r="K120" s="383">
        <v>38.4</v>
      </c>
      <c r="L120" s="383">
        <v>33.5625</v>
      </c>
      <c r="M120" s="384">
        <f t="shared" si="15"/>
        <v>-4.8374999999999986</v>
      </c>
      <c r="N120" s="385">
        <v>32</v>
      </c>
      <c r="O120" s="385">
        <v>25.9375</v>
      </c>
      <c r="P120" s="386">
        <f t="shared" si="16"/>
        <v>-6.0625</v>
      </c>
      <c r="Q120" s="387">
        <f t="shared" si="17"/>
        <v>37.145000000000003</v>
      </c>
      <c r="R120" s="387">
        <v>33.859375</v>
      </c>
      <c r="S120" s="387">
        <f t="shared" si="18"/>
        <v>-3.2856250000000031</v>
      </c>
      <c r="T120" s="389">
        <f t="shared" si="19"/>
        <v>-8.8454031498182886</v>
      </c>
    </row>
    <row r="121" spans="1:20" ht="20" customHeight="1" x14ac:dyDescent="0.4">
      <c r="A121" s="97">
        <v>129</v>
      </c>
      <c r="B121" s="98" t="s">
        <v>61</v>
      </c>
      <c r="C121" s="99" t="s">
        <v>62</v>
      </c>
      <c r="D121" s="97" t="s">
        <v>327</v>
      </c>
      <c r="E121" s="379">
        <v>63.69</v>
      </c>
      <c r="F121" s="379">
        <v>60.136363000000003</v>
      </c>
      <c r="G121" s="380">
        <f t="shared" si="13"/>
        <v>-3.5536369999999948</v>
      </c>
      <c r="H121" s="381">
        <v>44.55</v>
      </c>
      <c r="I121" s="381">
        <v>43.181818</v>
      </c>
      <c r="J121" s="382">
        <f t="shared" si="14"/>
        <v>-1.3681819999999973</v>
      </c>
      <c r="K121" s="383">
        <v>51.55</v>
      </c>
      <c r="L121" s="383">
        <v>44.818181000000003</v>
      </c>
      <c r="M121" s="384">
        <f t="shared" si="15"/>
        <v>-6.7318189999999944</v>
      </c>
      <c r="N121" s="385">
        <v>41.36</v>
      </c>
      <c r="O121" s="385">
        <v>33.636363000000003</v>
      </c>
      <c r="P121" s="386">
        <f t="shared" si="16"/>
        <v>-7.7236369999999965</v>
      </c>
      <c r="Q121" s="387">
        <f t="shared" si="17"/>
        <v>50.287499999999994</v>
      </c>
      <c r="R121" s="387">
        <v>45.443181250000009</v>
      </c>
      <c r="S121" s="387">
        <f t="shared" si="18"/>
        <v>-4.8443187499999851</v>
      </c>
      <c r="T121" s="389">
        <f t="shared" si="19"/>
        <v>-9.6332463335818748</v>
      </c>
    </row>
    <row r="122" spans="1:20" ht="20" customHeight="1" x14ac:dyDescent="0.4">
      <c r="A122" s="97">
        <v>112</v>
      </c>
      <c r="B122" s="98" t="s">
        <v>256</v>
      </c>
      <c r="C122" s="99" t="s">
        <v>268</v>
      </c>
      <c r="D122" s="97" t="s">
        <v>327</v>
      </c>
      <c r="E122" s="379">
        <v>45.56</v>
      </c>
      <c r="F122" s="379">
        <v>38.9375</v>
      </c>
      <c r="G122" s="380">
        <f t="shared" si="13"/>
        <v>-6.6225000000000023</v>
      </c>
      <c r="H122" s="381">
        <v>23.89</v>
      </c>
      <c r="I122" s="381">
        <v>30</v>
      </c>
      <c r="J122" s="382">
        <f t="shared" si="14"/>
        <v>6.1099999999999994</v>
      </c>
      <c r="K122" s="383">
        <v>38.72</v>
      </c>
      <c r="L122" s="383">
        <v>35.125</v>
      </c>
      <c r="M122" s="384">
        <f t="shared" si="15"/>
        <v>-3.5949999999999989</v>
      </c>
      <c r="N122" s="385">
        <v>27.5</v>
      </c>
      <c r="O122" s="385">
        <v>17.5</v>
      </c>
      <c r="P122" s="386">
        <f t="shared" si="16"/>
        <v>-10</v>
      </c>
      <c r="Q122" s="387">
        <f t="shared" si="17"/>
        <v>33.917500000000004</v>
      </c>
      <c r="R122" s="387">
        <v>30.390625</v>
      </c>
      <c r="S122" s="387">
        <f t="shared" si="18"/>
        <v>-3.526875000000004</v>
      </c>
      <c r="T122" s="389">
        <f t="shared" si="19"/>
        <v>-10.398393159873232</v>
      </c>
    </row>
    <row r="123" spans="1:20" ht="20" customHeight="1" x14ac:dyDescent="0.4">
      <c r="A123" s="97">
        <v>140</v>
      </c>
      <c r="B123" s="98" t="s">
        <v>285</v>
      </c>
      <c r="C123" s="99" t="s">
        <v>286</v>
      </c>
      <c r="D123" s="97" t="s">
        <v>327</v>
      </c>
      <c r="E123" s="379">
        <v>61.9</v>
      </c>
      <c r="F123" s="379">
        <v>55.944443999999997</v>
      </c>
      <c r="G123" s="380">
        <f t="shared" si="13"/>
        <v>-5.9555560000000014</v>
      </c>
      <c r="H123" s="381">
        <v>55</v>
      </c>
      <c r="I123" s="381">
        <v>47.222222000000002</v>
      </c>
      <c r="J123" s="382">
        <f t="shared" si="14"/>
        <v>-7.7777779999999979</v>
      </c>
      <c r="K123" s="383">
        <v>44.7</v>
      </c>
      <c r="L123" s="383">
        <v>40.694443999999997</v>
      </c>
      <c r="M123" s="384">
        <f t="shared" si="15"/>
        <v>-4.0055560000000057</v>
      </c>
      <c r="N123" s="385">
        <v>42.5</v>
      </c>
      <c r="O123" s="385">
        <v>38.333333000000003</v>
      </c>
      <c r="P123" s="386">
        <f t="shared" si="16"/>
        <v>-4.1666669999999968</v>
      </c>
      <c r="Q123" s="387">
        <f t="shared" si="17"/>
        <v>51.025000000000006</v>
      </c>
      <c r="R123" s="387">
        <v>45.548610750000002</v>
      </c>
      <c r="S123" s="387">
        <f t="shared" si="18"/>
        <v>-5.476389250000004</v>
      </c>
      <c r="T123" s="389">
        <f t="shared" si="19"/>
        <v>-10.732756981871638</v>
      </c>
    </row>
    <row r="124" spans="1:20" ht="20" customHeight="1" x14ac:dyDescent="0.4">
      <c r="A124" s="97">
        <v>134</v>
      </c>
      <c r="B124" s="98" t="s">
        <v>155</v>
      </c>
      <c r="C124" s="99" t="s">
        <v>157</v>
      </c>
      <c r="D124" s="97" t="s">
        <v>327</v>
      </c>
      <c r="E124" s="379">
        <v>61.71</v>
      </c>
      <c r="F124" s="379">
        <v>58.318181000000003</v>
      </c>
      <c r="G124" s="380">
        <f t="shared" si="13"/>
        <v>-3.3918189999999981</v>
      </c>
      <c r="H124" s="381">
        <v>43.57</v>
      </c>
      <c r="I124" s="381">
        <v>41.818181000000003</v>
      </c>
      <c r="J124" s="382">
        <f t="shared" si="14"/>
        <v>-1.7518189999999976</v>
      </c>
      <c r="K124" s="383">
        <v>43.5</v>
      </c>
      <c r="L124" s="383">
        <v>32.227271999999999</v>
      </c>
      <c r="M124" s="384">
        <f t="shared" si="15"/>
        <v>-11.272728000000001</v>
      </c>
      <c r="N124" s="385">
        <v>36.61</v>
      </c>
      <c r="O124" s="385">
        <v>32.954545000000003</v>
      </c>
      <c r="P124" s="386">
        <f t="shared" si="16"/>
        <v>-3.6554549999999963</v>
      </c>
      <c r="Q124" s="387">
        <f t="shared" si="17"/>
        <v>46.347499999999997</v>
      </c>
      <c r="R124" s="387">
        <v>41.329544749999997</v>
      </c>
      <c r="S124" s="387">
        <f t="shared" si="18"/>
        <v>-5.01795525</v>
      </c>
      <c r="T124" s="389">
        <f t="shared" si="19"/>
        <v>-10.82680888936836</v>
      </c>
    </row>
    <row r="125" spans="1:20" ht="20" customHeight="1" x14ac:dyDescent="0.4">
      <c r="A125" s="97">
        <v>126</v>
      </c>
      <c r="B125" s="98" t="s">
        <v>271</v>
      </c>
      <c r="C125" s="100" t="s">
        <v>275</v>
      </c>
      <c r="D125" s="97" t="s">
        <v>327</v>
      </c>
      <c r="E125" s="379">
        <v>56.16</v>
      </c>
      <c r="F125" s="379">
        <v>49.365383999999999</v>
      </c>
      <c r="G125" s="380">
        <f t="shared" si="13"/>
        <v>-6.7946159999999978</v>
      </c>
      <c r="H125" s="381">
        <v>39.64</v>
      </c>
      <c r="I125" s="381">
        <v>35</v>
      </c>
      <c r="J125" s="382">
        <f t="shared" si="14"/>
        <v>-4.6400000000000006</v>
      </c>
      <c r="K125" s="383">
        <v>36.39</v>
      </c>
      <c r="L125" s="383">
        <v>34.461537999999997</v>
      </c>
      <c r="M125" s="384">
        <f t="shared" si="15"/>
        <v>-1.9284620000000032</v>
      </c>
      <c r="N125" s="385">
        <v>31.25</v>
      </c>
      <c r="O125" s="385">
        <v>26.346153000000001</v>
      </c>
      <c r="P125" s="386">
        <f t="shared" si="16"/>
        <v>-4.903846999999999</v>
      </c>
      <c r="Q125" s="387">
        <f t="shared" si="17"/>
        <v>40.86</v>
      </c>
      <c r="R125" s="387">
        <v>36.293268749999996</v>
      </c>
      <c r="S125" s="387">
        <f t="shared" si="18"/>
        <v>-4.5667312500000037</v>
      </c>
      <c r="T125" s="389">
        <f t="shared" si="19"/>
        <v>-11.176532672540391</v>
      </c>
    </row>
    <row r="126" spans="1:20" ht="20" customHeight="1" x14ac:dyDescent="0.4">
      <c r="A126" s="97">
        <v>119</v>
      </c>
      <c r="B126" s="98" t="s">
        <v>246</v>
      </c>
      <c r="C126" s="99" t="s">
        <v>253</v>
      </c>
      <c r="D126" s="97" t="s">
        <v>327</v>
      </c>
      <c r="E126" s="379">
        <v>52.83</v>
      </c>
      <c r="F126" s="379">
        <v>45.125</v>
      </c>
      <c r="G126" s="380">
        <f t="shared" si="13"/>
        <v>-7.7049999999999983</v>
      </c>
      <c r="H126" s="381">
        <v>35</v>
      </c>
      <c r="I126" s="381">
        <v>28.75</v>
      </c>
      <c r="J126" s="382">
        <f t="shared" si="14"/>
        <v>-6.25</v>
      </c>
      <c r="K126" s="383">
        <v>34.17</v>
      </c>
      <c r="L126" s="383">
        <v>36.3125</v>
      </c>
      <c r="M126" s="384">
        <f t="shared" si="15"/>
        <v>2.1424999999999983</v>
      </c>
      <c r="N126" s="385">
        <v>27.08</v>
      </c>
      <c r="O126" s="385">
        <v>21.875</v>
      </c>
      <c r="P126" s="386">
        <f t="shared" si="16"/>
        <v>-5.2049999999999983</v>
      </c>
      <c r="Q126" s="387">
        <f t="shared" si="17"/>
        <v>37.269999999999996</v>
      </c>
      <c r="R126" s="387">
        <v>33.015625</v>
      </c>
      <c r="S126" s="387">
        <f t="shared" si="18"/>
        <v>-4.254374999999996</v>
      </c>
      <c r="T126" s="389">
        <f t="shared" si="19"/>
        <v>-11.415012074054189</v>
      </c>
    </row>
    <row r="127" spans="1:20" ht="20" customHeight="1" x14ac:dyDescent="0.4">
      <c r="A127" s="97">
        <v>116</v>
      </c>
      <c r="B127" s="98" t="s">
        <v>215</v>
      </c>
      <c r="C127" s="99" t="s">
        <v>225</v>
      </c>
      <c r="D127" s="97" t="s">
        <v>327</v>
      </c>
      <c r="E127" s="379">
        <v>44.62</v>
      </c>
      <c r="F127" s="379">
        <v>42.640625</v>
      </c>
      <c r="G127" s="380">
        <f t="shared" si="13"/>
        <v>-1.9793749999999974</v>
      </c>
      <c r="H127" s="381">
        <v>31.54</v>
      </c>
      <c r="I127" s="381">
        <v>21.25</v>
      </c>
      <c r="J127" s="382">
        <f t="shared" si="14"/>
        <v>-10.29</v>
      </c>
      <c r="K127" s="383">
        <v>40.42</v>
      </c>
      <c r="L127" s="383">
        <v>39.078125</v>
      </c>
      <c r="M127" s="384">
        <f t="shared" si="15"/>
        <v>-1.3418750000000017</v>
      </c>
      <c r="N127" s="385">
        <v>27.12</v>
      </c>
      <c r="O127" s="385">
        <v>24.21875</v>
      </c>
      <c r="P127" s="386">
        <f t="shared" si="16"/>
        <v>-2.901250000000001</v>
      </c>
      <c r="Q127" s="387">
        <f t="shared" si="17"/>
        <v>35.924999999999997</v>
      </c>
      <c r="R127" s="387">
        <v>31.796875</v>
      </c>
      <c r="S127" s="387">
        <f t="shared" si="18"/>
        <v>-4.1281249999999972</v>
      </c>
      <c r="T127" s="389">
        <f t="shared" si="19"/>
        <v>-11.490953375086979</v>
      </c>
    </row>
    <row r="128" spans="1:20" ht="20" customHeight="1" x14ac:dyDescent="0.4">
      <c r="A128" s="97">
        <v>124</v>
      </c>
      <c r="B128" s="98" t="s">
        <v>107</v>
      </c>
      <c r="C128" s="99" t="s">
        <v>116</v>
      </c>
      <c r="D128" s="97" t="s">
        <v>327</v>
      </c>
      <c r="E128" s="379">
        <v>50.15</v>
      </c>
      <c r="F128" s="379">
        <v>55.333333000000003</v>
      </c>
      <c r="G128" s="380">
        <f t="shared" si="13"/>
        <v>5.1833330000000046</v>
      </c>
      <c r="H128" s="381">
        <v>31.5</v>
      </c>
      <c r="I128" s="381">
        <v>26.666665999999999</v>
      </c>
      <c r="J128" s="382">
        <f t="shared" si="14"/>
        <v>-4.8333340000000007</v>
      </c>
      <c r="K128" s="383">
        <v>38.950000000000003</v>
      </c>
      <c r="L128" s="383">
        <v>30.861111000000001</v>
      </c>
      <c r="M128" s="384">
        <f t="shared" si="15"/>
        <v>-8.0888890000000018</v>
      </c>
      <c r="N128" s="385">
        <v>32</v>
      </c>
      <c r="O128" s="385">
        <v>21.944444000000001</v>
      </c>
      <c r="P128" s="386">
        <f t="shared" si="16"/>
        <v>-10.055555999999999</v>
      </c>
      <c r="Q128" s="387">
        <f t="shared" si="17"/>
        <v>38.150000000000006</v>
      </c>
      <c r="R128" s="387">
        <v>33.7013885</v>
      </c>
      <c r="S128" s="387">
        <f t="shared" si="18"/>
        <v>-4.4486115000000055</v>
      </c>
      <c r="T128" s="389">
        <f t="shared" si="19"/>
        <v>-11.66084272608127</v>
      </c>
    </row>
    <row r="129" spans="1:20" ht="20" customHeight="1" x14ac:dyDescent="0.4">
      <c r="A129" s="97">
        <v>117</v>
      </c>
      <c r="B129" s="98" t="s">
        <v>121</v>
      </c>
      <c r="C129" s="99" t="s">
        <v>129</v>
      </c>
      <c r="D129" s="97" t="s">
        <v>328</v>
      </c>
      <c r="E129" s="379">
        <v>49.38</v>
      </c>
      <c r="F129" s="379">
        <v>40.489583000000003</v>
      </c>
      <c r="G129" s="380">
        <f t="shared" si="13"/>
        <v>-8.8904169999999993</v>
      </c>
      <c r="H129" s="381">
        <v>30.52</v>
      </c>
      <c r="I129" s="381">
        <v>31.041665999999999</v>
      </c>
      <c r="J129" s="382">
        <f t="shared" si="14"/>
        <v>0.52166599999999974</v>
      </c>
      <c r="K129" s="383">
        <v>34.83</v>
      </c>
      <c r="L129" s="383">
        <v>28.3125</v>
      </c>
      <c r="M129" s="384">
        <f t="shared" si="15"/>
        <v>-6.5174999999999983</v>
      </c>
      <c r="N129" s="385">
        <v>27.07</v>
      </c>
      <c r="O129" s="385">
        <v>25.416665999999999</v>
      </c>
      <c r="P129" s="386">
        <f t="shared" si="16"/>
        <v>-1.653334000000001</v>
      </c>
      <c r="Q129" s="387">
        <f t="shared" si="17"/>
        <v>35.450000000000003</v>
      </c>
      <c r="R129" s="387">
        <v>31.315103749999999</v>
      </c>
      <c r="S129" s="387">
        <f t="shared" si="18"/>
        <v>-4.1348962500000042</v>
      </c>
      <c r="T129" s="389">
        <f t="shared" si="19"/>
        <v>-11.664023272214397</v>
      </c>
    </row>
    <row r="130" spans="1:20" ht="20" customHeight="1" x14ac:dyDescent="0.4">
      <c r="A130" s="97">
        <v>115</v>
      </c>
      <c r="B130" s="98" t="s">
        <v>167</v>
      </c>
      <c r="C130" s="99" t="s">
        <v>178</v>
      </c>
      <c r="D130" s="97" t="s">
        <v>327</v>
      </c>
      <c r="E130" s="379">
        <v>48.89</v>
      </c>
      <c r="F130" s="379">
        <v>42.375</v>
      </c>
      <c r="G130" s="380">
        <f t="shared" si="13"/>
        <v>-6.5150000000000006</v>
      </c>
      <c r="H130" s="381">
        <v>25.43</v>
      </c>
      <c r="I130" s="381">
        <v>24.318180999999999</v>
      </c>
      <c r="J130" s="382">
        <f t="shared" si="14"/>
        <v>-1.1118190000000006</v>
      </c>
      <c r="K130" s="383">
        <v>35.130000000000003</v>
      </c>
      <c r="L130" s="383">
        <v>27.875</v>
      </c>
      <c r="M130" s="384">
        <f t="shared" si="15"/>
        <v>-7.2550000000000026</v>
      </c>
      <c r="N130" s="385">
        <v>27.07</v>
      </c>
      <c r="O130" s="385">
        <v>25.909089999999999</v>
      </c>
      <c r="P130" s="386">
        <f t="shared" si="16"/>
        <v>-1.1609100000000012</v>
      </c>
      <c r="Q130" s="387">
        <f t="shared" si="17"/>
        <v>34.129999999999995</v>
      </c>
      <c r="R130" s="387">
        <v>30.11931775</v>
      </c>
      <c r="S130" s="387">
        <f t="shared" si="18"/>
        <v>-4.010682249999995</v>
      </c>
      <c r="T130" s="389">
        <f t="shared" si="19"/>
        <v>-11.751193231760903</v>
      </c>
    </row>
    <row r="131" spans="1:20" ht="20" customHeight="1" x14ac:dyDescent="0.4">
      <c r="A131" s="97">
        <v>127</v>
      </c>
      <c r="B131" s="98" t="s">
        <v>285</v>
      </c>
      <c r="C131" s="99" t="s">
        <v>295</v>
      </c>
      <c r="D131" s="97" t="s">
        <v>327</v>
      </c>
      <c r="E131" s="379">
        <v>52.06</v>
      </c>
      <c r="F131" s="379">
        <v>44.5</v>
      </c>
      <c r="G131" s="380">
        <f t="shared" si="13"/>
        <v>-7.5600000000000023</v>
      </c>
      <c r="H131" s="381">
        <v>35</v>
      </c>
      <c r="I131" s="381">
        <v>32</v>
      </c>
      <c r="J131" s="382">
        <f t="shared" si="14"/>
        <v>-3</v>
      </c>
      <c r="K131" s="383">
        <v>41</v>
      </c>
      <c r="L131" s="383">
        <v>30.9</v>
      </c>
      <c r="M131" s="384">
        <f t="shared" si="15"/>
        <v>-10.100000000000001</v>
      </c>
      <c r="N131" s="385">
        <v>30.63</v>
      </c>
      <c r="O131" s="385">
        <v>32.5</v>
      </c>
      <c r="P131" s="386">
        <f t="shared" si="16"/>
        <v>1.870000000000001</v>
      </c>
      <c r="Q131" s="387">
        <f t="shared" si="17"/>
        <v>39.672499999999999</v>
      </c>
      <c r="R131" s="387">
        <v>34.975000000000001</v>
      </c>
      <c r="S131" s="387">
        <f t="shared" si="18"/>
        <v>-4.697499999999998</v>
      </c>
      <c r="T131" s="389">
        <f t="shared" si="19"/>
        <v>-11.840695696011085</v>
      </c>
    </row>
    <row r="132" spans="1:20" ht="20" customHeight="1" x14ac:dyDescent="0.4">
      <c r="A132" s="97">
        <v>132</v>
      </c>
      <c r="B132" s="98" t="s">
        <v>285</v>
      </c>
      <c r="C132" s="99" t="s">
        <v>294</v>
      </c>
      <c r="D132" s="97" t="s">
        <v>327</v>
      </c>
      <c r="E132" s="379">
        <v>57.83</v>
      </c>
      <c r="F132" s="379">
        <v>54.65</v>
      </c>
      <c r="G132" s="380">
        <f t="shared" si="13"/>
        <v>-3.1799999999999997</v>
      </c>
      <c r="H132" s="381">
        <v>33.33</v>
      </c>
      <c r="I132" s="381">
        <v>30</v>
      </c>
      <c r="J132" s="382">
        <f t="shared" si="14"/>
        <v>-3.3299999999999983</v>
      </c>
      <c r="K132" s="383">
        <v>38.67</v>
      </c>
      <c r="L132" s="383">
        <v>35.299999999999997</v>
      </c>
      <c r="M132" s="384">
        <f t="shared" si="15"/>
        <v>-3.3700000000000045</v>
      </c>
      <c r="N132" s="385">
        <v>35.83</v>
      </c>
      <c r="O132" s="385">
        <v>26</v>
      </c>
      <c r="P132" s="386">
        <f t="shared" si="16"/>
        <v>-9.8299999999999983</v>
      </c>
      <c r="Q132" s="387">
        <f t="shared" si="17"/>
        <v>41.414999999999992</v>
      </c>
      <c r="R132" s="387">
        <v>36.487499999999997</v>
      </c>
      <c r="S132" s="387">
        <f t="shared" si="18"/>
        <v>-4.9274999999999949</v>
      </c>
      <c r="T132" s="389">
        <f t="shared" si="19"/>
        <v>-11.897863093082206</v>
      </c>
    </row>
    <row r="133" spans="1:20" ht="20" customHeight="1" x14ac:dyDescent="0.4">
      <c r="A133" s="97">
        <v>120</v>
      </c>
      <c r="B133" s="98" t="s">
        <v>138</v>
      </c>
      <c r="C133" s="99" t="s">
        <v>145</v>
      </c>
      <c r="D133" s="97" t="s">
        <v>327</v>
      </c>
      <c r="E133" s="379">
        <v>49.56</v>
      </c>
      <c r="F133" s="379">
        <v>46.785713999999999</v>
      </c>
      <c r="G133" s="380">
        <f t="shared" si="13"/>
        <v>-2.7742860000000036</v>
      </c>
      <c r="H133" s="381">
        <v>30</v>
      </c>
      <c r="I133" s="381">
        <v>27.857142</v>
      </c>
      <c r="J133" s="382">
        <f t="shared" si="14"/>
        <v>-2.1428580000000004</v>
      </c>
      <c r="K133" s="383">
        <v>32.130000000000003</v>
      </c>
      <c r="L133" s="383">
        <v>27.928571000000002</v>
      </c>
      <c r="M133" s="384">
        <f t="shared" si="15"/>
        <v>-4.201429000000001</v>
      </c>
      <c r="N133" s="385">
        <v>30.63</v>
      </c>
      <c r="O133" s="385">
        <v>22.5</v>
      </c>
      <c r="P133" s="386">
        <f t="shared" si="16"/>
        <v>-8.129999999999999</v>
      </c>
      <c r="Q133" s="387">
        <f t="shared" si="17"/>
        <v>35.58</v>
      </c>
      <c r="R133" s="387">
        <v>31.26785675</v>
      </c>
      <c r="S133" s="387">
        <f t="shared" si="18"/>
        <v>-4.3121432499999983</v>
      </c>
      <c r="T133" s="389">
        <f t="shared" si="19"/>
        <v>-12.119570685778521</v>
      </c>
    </row>
    <row r="134" spans="1:20" ht="20" customHeight="1" x14ac:dyDescent="0.4">
      <c r="A134" s="97">
        <v>123</v>
      </c>
      <c r="B134" s="98" t="s">
        <v>285</v>
      </c>
      <c r="C134" s="99" t="s">
        <v>298</v>
      </c>
      <c r="D134" s="97" t="s">
        <v>327</v>
      </c>
      <c r="E134" s="379">
        <v>49.8</v>
      </c>
      <c r="F134" s="379">
        <v>41.671875</v>
      </c>
      <c r="G134" s="380">
        <f t="shared" si="13"/>
        <v>-8.1281249999999972</v>
      </c>
      <c r="H134" s="381">
        <v>25</v>
      </c>
      <c r="I134" s="381">
        <v>26.5625</v>
      </c>
      <c r="J134" s="382">
        <f t="shared" si="14"/>
        <v>1.5625</v>
      </c>
      <c r="K134" s="383">
        <v>36.340000000000003</v>
      </c>
      <c r="L134" s="383">
        <v>33.515625</v>
      </c>
      <c r="M134" s="384">
        <f t="shared" si="15"/>
        <v>-2.8243750000000034</v>
      </c>
      <c r="N134" s="385">
        <v>32.03</v>
      </c>
      <c r="O134" s="385">
        <v>24.0625</v>
      </c>
      <c r="P134" s="386">
        <f t="shared" si="16"/>
        <v>-7.9675000000000011</v>
      </c>
      <c r="Q134" s="387">
        <f t="shared" si="17"/>
        <v>35.792500000000004</v>
      </c>
      <c r="R134" s="387">
        <v>31.453125</v>
      </c>
      <c r="S134" s="387">
        <f t="shared" si="18"/>
        <v>-4.339375000000004</v>
      </c>
      <c r="T134" s="389">
        <f t="shared" si="19"/>
        <v>-12.123699098973258</v>
      </c>
    </row>
    <row r="135" spans="1:20" ht="20" customHeight="1" x14ac:dyDescent="0.4">
      <c r="A135" s="97">
        <v>137</v>
      </c>
      <c r="B135" s="98" t="s">
        <v>88</v>
      </c>
      <c r="C135" s="98" t="s">
        <v>92</v>
      </c>
      <c r="D135" s="97" t="s">
        <v>327</v>
      </c>
      <c r="E135" s="379">
        <v>58.88</v>
      </c>
      <c r="F135" s="379">
        <v>53.4</v>
      </c>
      <c r="G135" s="380">
        <f t="shared" si="13"/>
        <v>-5.480000000000004</v>
      </c>
      <c r="H135" s="381">
        <v>29.58</v>
      </c>
      <c r="I135" s="381">
        <v>30.5</v>
      </c>
      <c r="J135" s="382">
        <f t="shared" si="14"/>
        <v>0.92000000000000171</v>
      </c>
      <c r="K135" s="383">
        <v>41.71</v>
      </c>
      <c r="L135" s="383">
        <v>30.1</v>
      </c>
      <c r="M135" s="384">
        <f t="shared" si="15"/>
        <v>-11.61</v>
      </c>
      <c r="N135" s="385">
        <v>38.54</v>
      </c>
      <c r="O135" s="385">
        <v>33.75</v>
      </c>
      <c r="P135" s="386">
        <f t="shared" si="16"/>
        <v>-4.7899999999999991</v>
      </c>
      <c r="Q135" s="387">
        <f t="shared" si="17"/>
        <v>42.177500000000002</v>
      </c>
      <c r="R135" s="387">
        <v>36.9375</v>
      </c>
      <c r="S135" s="387">
        <f t="shared" si="18"/>
        <v>-5.240000000000002</v>
      </c>
      <c r="T135" s="389">
        <f t="shared" si="19"/>
        <v>-12.423685614367855</v>
      </c>
    </row>
    <row r="136" spans="1:20" ht="20" customHeight="1" x14ac:dyDescent="0.4">
      <c r="A136" s="97">
        <v>130</v>
      </c>
      <c r="B136" s="98" t="s">
        <v>49</v>
      </c>
      <c r="C136" s="99" t="s">
        <v>56</v>
      </c>
      <c r="D136" s="97" t="s">
        <v>328</v>
      </c>
      <c r="E136" s="379">
        <v>50.33</v>
      </c>
      <c r="F136" s="379">
        <v>43.938172000000002</v>
      </c>
      <c r="G136" s="380">
        <f t="shared" ref="G136:G199" si="20">F136-E136</f>
        <v>-6.3918279999999967</v>
      </c>
      <c r="H136" s="381">
        <v>34.29</v>
      </c>
      <c r="I136" s="381">
        <v>28.978494000000001</v>
      </c>
      <c r="J136" s="382">
        <f t="shared" ref="J136:J199" si="21">I136-H136</f>
        <v>-5.3115059999999978</v>
      </c>
      <c r="K136" s="383">
        <v>37.57</v>
      </c>
      <c r="L136" s="383">
        <v>32.247311000000003</v>
      </c>
      <c r="M136" s="384">
        <f t="shared" ref="M136:M199" si="22">L136-K136</f>
        <v>-5.3226889999999969</v>
      </c>
      <c r="N136" s="385">
        <v>32.549999999999997</v>
      </c>
      <c r="O136" s="385">
        <v>30.161290000000001</v>
      </c>
      <c r="P136" s="386">
        <f t="shared" ref="P136:P199" si="23">O136-N136</f>
        <v>-2.3887099999999961</v>
      </c>
      <c r="Q136" s="387">
        <f t="shared" ref="Q136:Q199" si="24">AVERAGE(E136,H136,K136,N136)</f>
        <v>38.685000000000002</v>
      </c>
      <c r="R136" s="387">
        <v>33.831316750000006</v>
      </c>
      <c r="S136" s="387">
        <f t="shared" ref="S136:S199" si="25">R136-Q136</f>
        <v>-4.853683249999996</v>
      </c>
      <c r="T136" s="389">
        <f t="shared" ref="T136:T199" si="26">S136*100/Q136</f>
        <v>-12.546680237818265</v>
      </c>
    </row>
    <row r="137" spans="1:20" ht="20" customHeight="1" x14ac:dyDescent="0.4">
      <c r="A137" s="97">
        <v>128</v>
      </c>
      <c r="B137" s="98" t="s">
        <v>186</v>
      </c>
      <c r="C137" s="99" t="s">
        <v>193</v>
      </c>
      <c r="D137" s="97" t="s">
        <v>327</v>
      </c>
      <c r="E137" s="379">
        <v>52.41</v>
      </c>
      <c r="F137" s="379">
        <v>48.075000000000003</v>
      </c>
      <c r="G137" s="380">
        <f t="shared" si="20"/>
        <v>-4.3349999999999937</v>
      </c>
      <c r="H137" s="381">
        <v>35</v>
      </c>
      <c r="I137" s="381">
        <v>25</v>
      </c>
      <c r="J137" s="382">
        <f t="shared" si="21"/>
        <v>-10</v>
      </c>
      <c r="K137" s="383">
        <v>38.44</v>
      </c>
      <c r="L137" s="383">
        <v>31.725000000000001</v>
      </c>
      <c r="M137" s="384">
        <f t="shared" si="22"/>
        <v>-6.7149999999999963</v>
      </c>
      <c r="N137" s="385">
        <v>25.59</v>
      </c>
      <c r="O137" s="385">
        <v>27.5</v>
      </c>
      <c r="P137" s="386">
        <f t="shared" si="23"/>
        <v>1.9100000000000001</v>
      </c>
      <c r="Q137" s="387">
        <f t="shared" si="24"/>
        <v>37.86</v>
      </c>
      <c r="R137" s="387">
        <v>33.075000000000003</v>
      </c>
      <c r="S137" s="387">
        <f t="shared" si="25"/>
        <v>-4.7849999999999966</v>
      </c>
      <c r="T137" s="389">
        <f t="shared" si="26"/>
        <v>-12.638668779714729</v>
      </c>
    </row>
    <row r="138" spans="1:20" ht="20" customHeight="1" x14ac:dyDescent="0.4">
      <c r="A138" s="97">
        <v>136</v>
      </c>
      <c r="B138" s="98" t="s">
        <v>198</v>
      </c>
      <c r="C138" s="99" t="s">
        <v>205</v>
      </c>
      <c r="D138" s="97" t="s">
        <v>327</v>
      </c>
      <c r="E138" s="379">
        <v>54.92</v>
      </c>
      <c r="F138" s="379">
        <v>47.75</v>
      </c>
      <c r="G138" s="380">
        <f t="shared" si="20"/>
        <v>-7.1700000000000017</v>
      </c>
      <c r="H138" s="381">
        <v>29.17</v>
      </c>
      <c r="I138" s="381">
        <v>31</v>
      </c>
      <c r="J138" s="382">
        <f t="shared" si="21"/>
        <v>1.8299999999999983</v>
      </c>
      <c r="K138" s="383">
        <v>39.58</v>
      </c>
      <c r="L138" s="383">
        <v>32.35</v>
      </c>
      <c r="M138" s="384">
        <f t="shared" si="22"/>
        <v>-7.2299999999999969</v>
      </c>
      <c r="N138" s="385">
        <v>35.83</v>
      </c>
      <c r="O138" s="385">
        <v>28</v>
      </c>
      <c r="P138" s="386">
        <f t="shared" si="23"/>
        <v>-7.8299999999999983</v>
      </c>
      <c r="Q138" s="387">
        <f t="shared" si="24"/>
        <v>39.875</v>
      </c>
      <c r="R138" s="387">
        <v>34.774999999999999</v>
      </c>
      <c r="S138" s="387">
        <f t="shared" si="25"/>
        <v>-5.1000000000000014</v>
      </c>
      <c r="T138" s="389">
        <f t="shared" si="26"/>
        <v>-12.78996865203762</v>
      </c>
    </row>
    <row r="139" spans="1:20" ht="20" customHeight="1" x14ac:dyDescent="0.4">
      <c r="A139" s="97">
        <v>122</v>
      </c>
      <c r="B139" s="98" t="s">
        <v>61</v>
      </c>
      <c r="C139" s="99" t="s">
        <v>69</v>
      </c>
      <c r="D139" s="97" t="s">
        <v>327</v>
      </c>
      <c r="E139" s="379">
        <v>42.19</v>
      </c>
      <c r="F139" s="379">
        <v>41.85</v>
      </c>
      <c r="G139" s="380">
        <f t="shared" si="20"/>
        <v>-0.33999999999999631</v>
      </c>
      <c r="H139" s="381">
        <v>33.75</v>
      </c>
      <c r="I139" s="381">
        <v>30</v>
      </c>
      <c r="J139" s="382">
        <f t="shared" si="21"/>
        <v>-3.75</v>
      </c>
      <c r="K139" s="383">
        <v>35</v>
      </c>
      <c r="L139" s="383">
        <v>27</v>
      </c>
      <c r="M139" s="384">
        <f t="shared" si="22"/>
        <v>-8</v>
      </c>
      <c r="N139" s="385">
        <v>23.75</v>
      </c>
      <c r="O139" s="385">
        <v>18.5</v>
      </c>
      <c r="P139" s="386">
        <f t="shared" si="23"/>
        <v>-5.25</v>
      </c>
      <c r="Q139" s="387">
        <f t="shared" si="24"/>
        <v>33.672499999999999</v>
      </c>
      <c r="R139" s="387">
        <v>29.337499999999999</v>
      </c>
      <c r="S139" s="387">
        <f t="shared" si="25"/>
        <v>-4.3350000000000009</v>
      </c>
      <c r="T139" s="389">
        <f t="shared" si="26"/>
        <v>-12.874006978988792</v>
      </c>
    </row>
    <row r="140" spans="1:20" ht="20" customHeight="1" x14ac:dyDescent="0.4">
      <c r="A140" s="97">
        <v>125</v>
      </c>
      <c r="B140" s="98" t="s">
        <v>121</v>
      </c>
      <c r="C140" s="99" t="s">
        <v>133</v>
      </c>
      <c r="D140" s="97" t="s">
        <v>327</v>
      </c>
      <c r="E140" s="379">
        <v>46.72</v>
      </c>
      <c r="F140" s="379">
        <v>39.052630999999998</v>
      </c>
      <c r="G140" s="380">
        <f t="shared" si="20"/>
        <v>-7.6673690000000008</v>
      </c>
      <c r="H140" s="381">
        <v>25.28</v>
      </c>
      <c r="I140" s="381">
        <v>26.052631000000002</v>
      </c>
      <c r="J140" s="382">
        <f t="shared" si="21"/>
        <v>0.77263100000000051</v>
      </c>
      <c r="K140" s="383">
        <v>35.08</v>
      </c>
      <c r="L140" s="383">
        <v>28.671052</v>
      </c>
      <c r="M140" s="384">
        <f t="shared" si="22"/>
        <v>-6.4089479999999988</v>
      </c>
      <c r="N140" s="385">
        <v>31.53</v>
      </c>
      <c r="O140" s="385">
        <v>26.578946999999999</v>
      </c>
      <c r="P140" s="386">
        <f t="shared" si="23"/>
        <v>-4.9510530000000017</v>
      </c>
      <c r="Q140" s="387">
        <f t="shared" si="24"/>
        <v>34.652500000000003</v>
      </c>
      <c r="R140" s="387">
        <v>30.08881525</v>
      </c>
      <c r="S140" s="387">
        <f t="shared" si="25"/>
        <v>-4.5636847500000037</v>
      </c>
      <c r="T140" s="389">
        <f t="shared" si="26"/>
        <v>-13.169857153163562</v>
      </c>
    </row>
    <row r="141" spans="1:20" ht="20" customHeight="1" x14ac:dyDescent="0.4">
      <c r="A141" s="97">
        <v>143</v>
      </c>
      <c r="B141" s="98" t="s">
        <v>228</v>
      </c>
      <c r="C141" s="99" t="s">
        <v>231</v>
      </c>
      <c r="D141" s="97" t="s">
        <v>327</v>
      </c>
      <c r="E141" s="379">
        <v>65.06</v>
      </c>
      <c r="F141" s="379">
        <v>56.916665999999999</v>
      </c>
      <c r="G141" s="380">
        <f t="shared" si="20"/>
        <v>-8.143334000000003</v>
      </c>
      <c r="H141" s="381">
        <v>39.17</v>
      </c>
      <c r="I141" s="381">
        <v>36.25</v>
      </c>
      <c r="J141" s="382">
        <f t="shared" si="21"/>
        <v>-2.9200000000000017</v>
      </c>
      <c r="K141" s="383">
        <v>38.96</v>
      </c>
      <c r="L141" s="383">
        <v>29.75</v>
      </c>
      <c r="M141" s="384">
        <f t="shared" si="22"/>
        <v>-9.2100000000000009</v>
      </c>
      <c r="N141" s="385">
        <v>29.17</v>
      </c>
      <c r="O141" s="385">
        <v>26.666665999999999</v>
      </c>
      <c r="P141" s="386">
        <f t="shared" si="23"/>
        <v>-2.5033340000000024</v>
      </c>
      <c r="Q141" s="387">
        <f t="shared" si="24"/>
        <v>43.09</v>
      </c>
      <c r="R141" s="387">
        <v>37.395832999999996</v>
      </c>
      <c r="S141" s="387">
        <f t="shared" si="25"/>
        <v>-5.6941670000000073</v>
      </c>
      <c r="T141" s="389">
        <f t="shared" si="26"/>
        <v>-13.214590392202382</v>
      </c>
    </row>
    <row r="142" spans="1:20" ht="20" customHeight="1" x14ac:dyDescent="0.4">
      <c r="A142" s="97">
        <v>153</v>
      </c>
      <c r="B142" s="98" t="s">
        <v>36</v>
      </c>
      <c r="C142" s="99" t="s">
        <v>41</v>
      </c>
      <c r="D142" s="97" t="s">
        <v>327</v>
      </c>
      <c r="E142" s="379">
        <v>60.99</v>
      </c>
      <c r="F142" s="379">
        <v>51.671052000000003</v>
      </c>
      <c r="G142" s="380">
        <f t="shared" si="20"/>
        <v>-9.3189479999999989</v>
      </c>
      <c r="H142" s="381">
        <v>39.44</v>
      </c>
      <c r="I142" s="381">
        <v>36.842104999999997</v>
      </c>
      <c r="J142" s="382">
        <f t="shared" si="21"/>
        <v>-2.5978950000000012</v>
      </c>
      <c r="K142" s="383">
        <v>46.11</v>
      </c>
      <c r="L142" s="383">
        <v>38.894736000000002</v>
      </c>
      <c r="M142" s="384">
        <f t="shared" si="22"/>
        <v>-7.2152639999999977</v>
      </c>
      <c r="N142" s="385">
        <v>40.69</v>
      </c>
      <c r="O142" s="385">
        <v>35</v>
      </c>
      <c r="P142" s="386">
        <f t="shared" si="23"/>
        <v>-5.6899999999999977</v>
      </c>
      <c r="Q142" s="387">
        <f t="shared" si="24"/>
        <v>46.807500000000005</v>
      </c>
      <c r="R142" s="387">
        <v>40.60197325</v>
      </c>
      <c r="S142" s="387">
        <f t="shared" si="25"/>
        <v>-6.2055267500000042</v>
      </c>
      <c r="T142" s="389">
        <f t="shared" si="26"/>
        <v>-13.257547935694072</v>
      </c>
    </row>
    <row r="143" spans="1:20" ht="20" customHeight="1" x14ac:dyDescent="0.4">
      <c r="A143" s="97">
        <v>131</v>
      </c>
      <c r="B143" s="98" t="s">
        <v>167</v>
      </c>
      <c r="C143" s="99" t="s">
        <v>176</v>
      </c>
      <c r="D143" s="97" t="s">
        <v>327</v>
      </c>
      <c r="E143" s="379">
        <v>49.58</v>
      </c>
      <c r="F143" s="379">
        <v>51.545453999999999</v>
      </c>
      <c r="G143" s="380">
        <f t="shared" si="20"/>
        <v>1.9654540000000011</v>
      </c>
      <c r="H143" s="381">
        <v>31.67</v>
      </c>
      <c r="I143" s="381">
        <v>28.181818</v>
      </c>
      <c r="J143" s="382">
        <f t="shared" si="21"/>
        <v>-3.4881820000000019</v>
      </c>
      <c r="K143" s="383">
        <v>37.33</v>
      </c>
      <c r="L143" s="383">
        <v>22.454545</v>
      </c>
      <c r="M143" s="384">
        <f t="shared" si="22"/>
        <v>-14.875454999999999</v>
      </c>
      <c r="N143" s="385">
        <v>29.17</v>
      </c>
      <c r="O143" s="385">
        <v>25.909089999999999</v>
      </c>
      <c r="P143" s="386">
        <f t="shared" si="23"/>
        <v>-3.2609100000000026</v>
      </c>
      <c r="Q143" s="387">
        <f t="shared" si="24"/>
        <v>36.9375</v>
      </c>
      <c r="R143" s="387">
        <v>32.022726749999997</v>
      </c>
      <c r="S143" s="387">
        <f t="shared" si="25"/>
        <v>-4.9147732500000032</v>
      </c>
      <c r="T143" s="389">
        <f t="shared" si="26"/>
        <v>-13.305646700507623</v>
      </c>
    </row>
    <row r="144" spans="1:20" ht="20" customHeight="1" x14ac:dyDescent="0.4">
      <c r="A144" s="97">
        <v>170</v>
      </c>
      <c r="B144" s="98" t="s">
        <v>228</v>
      </c>
      <c r="C144" s="99" t="s">
        <v>229</v>
      </c>
      <c r="D144" s="97" t="s">
        <v>327</v>
      </c>
      <c r="E144" s="379">
        <v>54.91</v>
      </c>
      <c r="F144" s="379">
        <v>56</v>
      </c>
      <c r="G144" s="380">
        <f t="shared" si="20"/>
        <v>1.0900000000000034</v>
      </c>
      <c r="H144" s="381">
        <v>66.25</v>
      </c>
      <c r="I144" s="381">
        <v>46.428570999999998</v>
      </c>
      <c r="J144" s="382">
        <f t="shared" si="21"/>
        <v>-19.821429000000002</v>
      </c>
      <c r="K144" s="383">
        <v>41.75</v>
      </c>
      <c r="L144" s="383">
        <v>39.5</v>
      </c>
      <c r="M144" s="384">
        <f t="shared" si="22"/>
        <v>-2.25</v>
      </c>
      <c r="N144" s="385">
        <v>41.25</v>
      </c>
      <c r="O144" s="385">
        <v>34.642856999999999</v>
      </c>
      <c r="P144" s="386">
        <f t="shared" si="23"/>
        <v>-6.6071430000000007</v>
      </c>
      <c r="Q144" s="387">
        <f t="shared" si="24"/>
        <v>51.04</v>
      </c>
      <c r="R144" s="387">
        <v>44.142856999999999</v>
      </c>
      <c r="S144" s="387">
        <f t="shared" si="25"/>
        <v>-6.8971429999999998</v>
      </c>
      <c r="T144" s="389">
        <f t="shared" si="26"/>
        <v>-13.513211206896552</v>
      </c>
    </row>
    <row r="145" spans="1:20" ht="20" customHeight="1" x14ac:dyDescent="0.4">
      <c r="A145" s="97">
        <v>160</v>
      </c>
      <c r="B145" s="98" t="s">
        <v>271</v>
      </c>
      <c r="C145" s="99" t="s">
        <v>272</v>
      </c>
      <c r="D145" s="97" t="s">
        <v>327</v>
      </c>
      <c r="E145" s="379">
        <v>64.64</v>
      </c>
      <c r="F145" s="379">
        <v>57.25</v>
      </c>
      <c r="G145" s="380">
        <f t="shared" si="20"/>
        <v>-7.3900000000000006</v>
      </c>
      <c r="H145" s="381">
        <v>50.71</v>
      </c>
      <c r="I145" s="381">
        <v>38.333333000000003</v>
      </c>
      <c r="J145" s="382">
        <f t="shared" si="21"/>
        <v>-12.376666999999998</v>
      </c>
      <c r="K145" s="383">
        <v>47.93</v>
      </c>
      <c r="L145" s="383">
        <v>41.75</v>
      </c>
      <c r="M145" s="384">
        <f t="shared" si="22"/>
        <v>-6.18</v>
      </c>
      <c r="N145" s="385">
        <v>32.14</v>
      </c>
      <c r="O145" s="385">
        <v>31.666665999999999</v>
      </c>
      <c r="P145" s="386">
        <f t="shared" si="23"/>
        <v>-0.47333400000000125</v>
      </c>
      <c r="Q145" s="387">
        <f t="shared" si="24"/>
        <v>48.855000000000004</v>
      </c>
      <c r="R145" s="387">
        <v>42.249999750000001</v>
      </c>
      <c r="S145" s="387">
        <f t="shared" si="25"/>
        <v>-6.6050002500000033</v>
      </c>
      <c r="T145" s="389">
        <f t="shared" si="26"/>
        <v>-13.519599324531782</v>
      </c>
    </row>
    <row r="146" spans="1:20" ht="20" customHeight="1" x14ac:dyDescent="0.4">
      <c r="A146" s="97">
        <v>162</v>
      </c>
      <c r="B146" s="98" t="s">
        <v>167</v>
      </c>
      <c r="C146" s="100" t="s">
        <v>170</v>
      </c>
      <c r="D146" s="97" t="s">
        <v>327</v>
      </c>
      <c r="E146" s="379">
        <v>65.290000000000006</v>
      </c>
      <c r="F146" s="379">
        <v>56.884614999999997</v>
      </c>
      <c r="G146" s="380">
        <f t="shared" si="20"/>
        <v>-8.4053850000000097</v>
      </c>
      <c r="H146" s="381">
        <v>41.92</v>
      </c>
      <c r="I146" s="381">
        <v>35.384614999999997</v>
      </c>
      <c r="J146" s="382">
        <f t="shared" si="21"/>
        <v>-6.5353850000000051</v>
      </c>
      <c r="K146" s="383">
        <v>52.08</v>
      </c>
      <c r="L146" s="383">
        <v>44.721153000000001</v>
      </c>
      <c r="M146" s="384">
        <f t="shared" si="22"/>
        <v>-7.3588469999999973</v>
      </c>
      <c r="N146" s="385">
        <v>35.19</v>
      </c>
      <c r="O146" s="385">
        <v>30.961538000000001</v>
      </c>
      <c r="P146" s="386">
        <f t="shared" si="23"/>
        <v>-4.2284619999999968</v>
      </c>
      <c r="Q146" s="387">
        <f t="shared" si="24"/>
        <v>48.620000000000005</v>
      </c>
      <c r="R146" s="387">
        <v>41.98798025</v>
      </c>
      <c r="S146" s="387">
        <f t="shared" si="25"/>
        <v>-6.6320197500000049</v>
      </c>
      <c r="T146" s="389">
        <f t="shared" si="26"/>
        <v>-13.640517791032506</v>
      </c>
    </row>
    <row r="147" spans="1:20" ht="20" customHeight="1" x14ac:dyDescent="0.4">
      <c r="A147" s="97">
        <v>176</v>
      </c>
      <c r="B147" s="98" t="s">
        <v>88</v>
      </c>
      <c r="C147" s="98" t="s">
        <v>89</v>
      </c>
      <c r="D147" s="97" t="s">
        <v>327</v>
      </c>
      <c r="E147" s="379">
        <v>58.64</v>
      </c>
      <c r="F147" s="379">
        <v>53.96875</v>
      </c>
      <c r="G147" s="380">
        <f t="shared" si="20"/>
        <v>-4.6712500000000006</v>
      </c>
      <c r="H147" s="381">
        <v>61.11</v>
      </c>
      <c r="I147" s="381">
        <v>48.125</v>
      </c>
      <c r="J147" s="382">
        <f t="shared" si="21"/>
        <v>-12.984999999999999</v>
      </c>
      <c r="K147" s="383">
        <v>50.94</v>
      </c>
      <c r="L147" s="383">
        <v>47.09375</v>
      </c>
      <c r="M147" s="384">
        <f t="shared" si="22"/>
        <v>-3.8462499999999977</v>
      </c>
      <c r="N147" s="385">
        <v>36.11</v>
      </c>
      <c r="O147" s="385">
        <v>29.375</v>
      </c>
      <c r="P147" s="386">
        <f t="shared" si="23"/>
        <v>-6.7349999999999994</v>
      </c>
      <c r="Q147" s="387">
        <f t="shared" si="24"/>
        <v>51.7</v>
      </c>
      <c r="R147" s="387">
        <v>44.640625</v>
      </c>
      <c r="S147" s="387">
        <f t="shared" si="25"/>
        <v>-7.0593750000000028</v>
      </c>
      <c r="T147" s="389">
        <f t="shared" si="26"/>
        <v>-13.654497098646038</v>
      </c>
    </row>
    <row r="148" spans="1:20" ht="20" customHeight="1" x14ac:dyDescent="0.4">
      <c r="A148" s="97">
        <v>138</v>
      </c>
      <c r="B148" s="98" t="s">
        <v>18</v>
      </c>
      <c r="C148" s="99" t="s">
        <v>30</v>
      </c>
      <c r="D148" s="97" t="s">
        <v>327</v>
      </c>
      <c r="E148" s="379">
        <v>53.82</v>
      </c>
      <c r="F148" s="379">
        <v>51.5</v>
      </c>
      <c r="G148" s="380">
        <f t="shared" si="20"/>
        <v>-2.3200000000000003</v>
      </c>
      <c r="H148" s="381">
        <v>32.14</v>
      </c>
      <c r="I148" s="381">
        <v>25</v>
      </c>
      <c r="J148" s="382">
        <f t="shared" si="21"/>
        <v>-7.1400000000000006</v>
      </c>
      <c r="K148" s="383">
        <v>37.07</v>
      </c>
      <c r="L148" s="383">
        <v>30.8125</v>
      </c>
      <c r="M148" s="384">
        <f t="shared" si="22"/>
        <v>-6.2575000000000003</v>
      </c>
      <c r="N148" s="385">
        <v>31.07</v>
      </c>
      <c r="O148" s="385">
        <v>25.625</v>
      </c>
      <c r="P148" s="386">
        <f t="shared" si="23"/>
        <v>-5.4450000000000003</v>
      </c>
      <c r="Q148" s="387">
        <f t="shared" si="24"/>
        <v>38.524999999999999</v>
      </c>
      <c r="R148" s="387">
        <v>33.234375</v>
      </c>
      <c r="S148" s="387">
        <f t="shared" si="25"/>
        <v>-5.2906249999999986</v>
      </c>
      <c r="T148" s="389">
        <f t="shared" si="26"/>
        <v>-13.732965606748863</v>
      </c>
    </row>
    <row r="149" spans="1:20" ht="20" customHeight="1" x14ac:dyDescent="0.4">
      <c r="A149" s="97">
        <v>173</v>
      </c>
      <c r="B149" s="98" t="s">
        <v>256</v>
      </c>
      <c r="C149" s="99" t="s">
        <v>259</v>
      </c>
      <c r="D149" s="97" t="s">
        <v>327</v>
      </c>
      <c r="E149" s="379">
        <v>62.65</v>
      </c>
      <c r="F149" s="379">
        <v>48.3125</v>
      </c>
      <c r="G149" s="380">
        <f t="shared" si="20"/>
        <v>-14.337499999999999</v>
      </c>
      <c r="H149" s="381">
        <v>50</v>
      </c>
      <c r="I149" s="381">
        <v>37.5</v>
      </c>
      <c r="J149" s="382">
        <f t="shared" si="21"/>
        <v>-12.5</v>
      </c>
      <c r="K149" s="383">
        <v>47.3</v>
      </c>
      <c r="L149" s="383">
        <v>49.0625</v>
      </c>
      <c r="M149" s="384">
        <f t="shared" si="22"/>
        <v>1.7625000000000028</v>
      </c>
      <c r="N149" s="385">
        <v>41.5</v>
      </c>
      <c r="O149" s="385">
        <v>38.75</v>
      </c>
      <c r="P149" s="386">
        <f t="shared" si="23"/>
        <v>-2.75</v>
      </c>
      <c r="Q149" s="387">
        <f t="shared" si="24"/>
        <v>50.362499999999997</v>
      </c>
      <c r="R149" s="387">
        <v>43.40625</v>
      </c>
      <c r="S149" s="387">
        <f t="shared" si="25"/>
        <v>-6.9562499999999972</v>
      </c>
      <c r="T149" s="389">
        <f t="shared" si="26"/>
        <v>-13.812360387192848</v>
      </c>
    </row>
    <row r="150" spans="1:20" ht="20" customHeight="1" x14ac:dyDescent="0.4">
      <c r="A150" s="97">
        <v>157</v>
      </c>
      <c r="B150" s="98" t="s">
        <v>246</v>
      </c>
      <c r="C150" s="99" t="s">
        <v>249</v>
      </c>
      <c r="D150" s="97" t="s">
        <v>327</v>
      </c>
      <c r="E150" s="379">
        <v>55.68</v>
      </c>
      <c r="F150" s="379">
        <v>50.25</v>
      </c>
      <c r="G150" s="380">
        <f t="shared" si="20"/>
        <v>-5.43</v>
      </c>
      <c r="H150" s="381">
        <v>51.36</v>
      </c>
      <c r="I150" s="381">
        <v>40.714284999999997</v>
      </c>
      <c r="J150" s="382">
        <f t="shared" si="21"/>
        <v>-10.645715000000003</v>
      </c>
      <c r="K150" s="383">
        <v>47.14</v>
      </c>
      <c r="L150" s="383">
        <v>41.464284999999997</v>
      </c>
      <c r="M150" s="384">
        <f t="shared" si="22"/>
        <v>-5.6757150000000038</v>
      </c>
      <c r="N150" s="385">
        <v>30.45</v>
      </c>
      <c r="O150" s="385">
        <v>26.428571000000002</v>
      </c>
      <c r="P150" s="386">
        <f t="shared" si="23"/>
        <v>-4.0214289999999977</v>
      </c>
      <c r="Q150" s="387">
        <f t="shared" si="24"/>
        <v>46.157499999999999</v>
      </c>
      <c r="R150" s="387">
        <v>39.714285249999996</v>
      </c>
      <c r="S150" s="387">
        <f t="shared" si="25"/>
        <v>-6.4432147500000028</v>
      </c>
      <c r="T150" s="389">
        <f t="shared" si="26"/>
        <v>-13.9591935221795</v>
      </c>
    </row>
    <row r="151" spans="1:20" ht="20" customHeight="1" x14ac:dyDescent="0.4">
      <c r="A151" s="97">
        <v>177</v>
      </c>
      <c r="B151" s="98" t="s">
        <v>198</v>
      </c>
      <c r="C151" s="99" t="s">
        <v>199</v>
      </c>
      <c r="D151" s="97" t="s">
        <v>327</v>
      </c>
      <c r="E151" s="379">
        <v>65.5</v>
      </c>
      <c r="F151" s="379">
        <v>62.277777</v>
      </c>
      <c r="G151" s="380">
        <f t="shared" si="20"/>
        <v>-3.2222229999999996</v>
      </c>
      <c r="H151" s="381">
        <v>57.5</v>
      </c>
      <c r="I151" s="381">
        <v>40.555554999999998</v>
      </c>
      <c r="J151" s="382">
        <f t="shared" si="21"/>
        <v>-16.944445000000002</v>
      </c>
      <c r="K151" s="383">
        <v>47.08</v>
      </c>
      <c r="L151" s="383">
        <v>43.611111000000001</v>
      </c>
      <c r="M151" s="384">
        <f t="shared" si="22"/>
        <v>-3.4688889999999972</v>
      </c>
      <c r="N151" s="385">
        <v>42.5</v>
      </c>
      <c r="O151" s="385">
        <v>36.388888000000001</v>
      </c>
      <c r="P151" s="386">
        <f t="shared" si="23"/>
        <v>-6.1111119999999985</v>
      </c>
      <c r="Q151" s="387">
        <f t="shared" si="24"/>
        <v>53.144999999999996</v>
      </c>
      <c r="R151" s="387">
        <v>45.708332750000004</v>
      </c>
      <c r="S151" s="387">
        <f t="shared" si="25"/>
        <v>-7.4366672499999922</v>
      </c>
      <c r="T151" s="389">
        <f t="shared" si="26"/>
        <v>-13.993164455734298</v>
      </c>
    </row>
    <row r="152" spans="1:20" ht="20" customHeight="1" x14ac:dyDescent="0.4">
      <c r="A152" s="97">
        <v>144</v>
      </c>
      <c r="B152" s="98" t="s">
        <v>285</v>
      </c>
      <c r="C152" s="99" t="s">
        <v>296</v>
      </c>
      <c r="D152" s="97" t="s">
        <v>328</v>
      </c>
      <c r="E152" s="379">
        <v>56.14</v>
      </c>
      <c r="F152" s="379">
        <v>44.95</v>
      </c>
      <c r="G152" s="380">
        <f t="shared" si="20"/>
        <v>-11.189999999999998</v>
      </c>
      <c r="H152" s="381">
        <v>33.18</v>
      </c>
      <c r="I152" s="381">
        <v>33</v>
      </c>
      <c r="J152" s="382">
        <f t="shared" si="21"/>
        <v>-0.17999999999999972</v>
      </c>
      <c r="K152" s="383">
        <v>41.16</v>
      </c>
      <c r="L152" s="383">
        <v>31.112500000000001</v>
      </c>
      <c r="M152" s="384">
        <f t="shared" si="22"/>
        <v>-10.047499999999996</v>
      </c>
      <c r="N152" s="385">
        <v>30.23</v>
      </c>
      <c r="O152" s="385">
        <v>28.75</v>
      </c>
      <c r="P152" s="386">
        <f t="shared" si="23"/>
        <v>-1.4800000000000004</v>
      </c>
      <c r="Q152" s="387">
        <f t="shared" si="24"/>
        <v>40.177499999999995</v>
      </c>
      <c r="R152" s="387">
        <v>34.453125</v>
      </c>
      <c r="S152" s="387">
        <f t="shared" si="25"/>
        <v>-5.7243749999999949</v>
      </c>
      <c r="T152" s="389">
        <f t="shared" si="26"/>
        <v>-14.24771327235392</v>
      </c>
    </row>
    <row r="153" spans="1:20" ht="20" customHeight="1" x14ac:dyDescent="0.4">
      <c r="A153" s="97">
        <v>121</v>
      </c>
      <c r="B153" s="98" t="s">
        <v>167</v>
      </c>
      <c r="C153" s="99" t="s">
        <v>183</v>
      </c>
      <c r="D153" s="97" t="s">
        <v>327</v>
      </c>
      <c r="E153" s="379">
        <v>37.39</v>
      </c>
      <c r="F153" s="379">
        <v>30.785713999999999</v>
      </c>
      <c r="G153" s="380">
        <f t="shared" si="20"/>
        <v>-6.6042860000000019</v>
      </c>
      <c r="H153" s="381">
        <v>25</v>
      </c>
      <c r="I153" s="381">
        <v>26.428571000000002</v>
      </c>
      <c r="J153" s="382">
        <f t="shared" si="21"/>
        <v>1.4285710000000016</v>
      </c>
      <c r="K153" s="383">
        <v>32.5</v>
      </c>
      <c r="L153" s="383">
        <v>23.214285</v>
      </c>
      <c r="M153" s="384">
        <f t="shared" si="22"/>
        <v>-9.2857149999999997</v>
      </c>
      <c r="N153" s="385">
        <v>26.07</v>
      </c>
      <c r="O153" s="385">
        <v>23.214285</v>
      </c>
      <c r="P153" s="386">
        <f t="shared" si="23"/>
        <v>-2.855715</v>
      </c>
      <c r="Q153" s="387">
        <f t="shared" si="24"/>
        <v>30.240000000000002</v>
      </c>
      <c r="R153" s="387">
        <v>25.910713750000003</v>
      </c>
      <c r="S153" s="387">
        <f t="shared" si="25"/>
        <v>-4.3292862499999991</v>
      </c>
      <c r="T153" s="389">
        <f t="shared" si="26"/>
        <v>-14.316422784391531</v>
      </c>
    </row>
    <row r="154" spans="1:20" ht="20" customHeight="1" x14ac:dyDescent="0.4">
      <c r="A154" s="97">
        <v>149</v>
      </c>
      <c r="B154" s="98" t="s">
        <v>49</v>
      </c>
      <c r="C154" s="99" t="s">
        <v>55</v>
      </c>
      <c r="D154" s="97" t="s">
        <v>327</v>
      </c>
      <c r="E154" s="379">
        <v>51.89</v>
      </c>
      <c r="F154" s="379">
        <v>49.482142000000003</v>
      </c>
      <c r="G154" s="380">
        <f t="shared" si="20"/>
        <v>-2.4078579999999974</v>
      </c>
      <c r="H154" s="381">
        <v>43.33</v>
      </c>
      <c r="I154" s="381">
        <v>35.357142000000003</v>
      </c>
      <c r="J154" s="382">
        <f t="shared" si="21"/>
        <v>-7.9728579999999951</v>
      </c>
      <c r="K154" s="383">
        <v>40.22</v>
      </c>
      <c r="L154" s="383">
        <v>34.267856999999999</v>
      </c>
      <c r="M154" s="384">
        <f t="shared" si="22"/>
        <v>-5.9521429999999995</v>
      </c>
      <c r="N154" s="385">
        <v>30.56</v>
      </c>
      <c r="O154" s="385">
        <v>23.035713999999999</v>
      </c>
      <c r="P154" s="386">
        <f t="shared" si="23"/>
        <v>-7.524286</v>
      </c>
      <c r="Q154" s="387">
        <f t="shared" si="24"/>
        <v>41.5</v>
      </c>
      <c r="R154" s="387">
        <v>35.535713749999999</v>
      </c>
      <c r="S154" s="387">
        <f t="shared" si="25"/>
        <v>-5.9642862500000007</v>
      </c>
      <c r="T154" s="389">
        <f t="shared" si="26"/>
        <v>-14.371774096385542</v>
      </c>
    </row>
    <row r="155" spans="1:20" ht="20" customHeight="1" x14ac:dyDescent="0.4">
      <c r="A155" s="97">
        <v>168</v>
      </c>
      <c r="B155" s="98" t="s">
        <v>285</v>
      </c>
      <c r="C155" s="99" t="s">
        <v>288</v>
      </c>
      <c r="D155" s="97" t="s">
        <v>327</v>
      </c>
      <c r="E155" s="379">
        <v>59.25</v>
      </c>
      <c r="F155" s="379">
        <v>57.375</v>
      </c>
      <c r="G155" s="380">
        <f t="shared" si="20"/>
        <v>-1.875</v>
      </c>
      <c r="H155" s="381">
        <v>53.33</v>
      </c>
      <c r="I155" s="381">
        <v>33.75</v>
      </c>
      <c r="J155" s="382">
        <f t="shared" si="21"/>
        <v>-19.579999999999998</v>
      </c>
      <c r="K155" s="383">
        <v>39.83</v>
      </c>
      <c r="L155" s="383">
        <v>37.5625</v>
      </c>
      <c r="M155" s="384">
        <f t="shared" si="22"/>
        <v>-2.2674999999999983</v>
      </c>
      <c r="N155" s="385">
        <v>36.67</v>
      </c>
      <c r="O155" s="385">
        <v>33.125</v>
      </c>
      <c r="P155" s="386">
        <f t="shared" si="23"/>
        <v>-3.5450000000000017</v>
      </c>
      <c r="Q155" s="387">
        <f t="shared" si="24"/>
        <v>47.269999999999996</v>
      </c>
      <c r="R155" s="387">
        <v>40.453125</v>
      </c>
      <c r="S155" s="387">
        <f t="shared" si="25"/>
        <v>-6.816874999999996</v>
      </c>
      <c r="T155" s="389">
        <f t="shared" si="26"/>
        <v>-14.421144489105131</v>
      </c>
    </row>
    <row r="156" spans="1:20" ht="20" customHeight="1" x14ac:dyDescent="0.4">
      <c r="A156" s="97">
        <v>118</v>
      </c>
      <c r="B156" s="98" t="s">
        <v>49</v>
      </c>
      <c r="C156" s="99" t="s">
        <v>59</v>
      </c>
      <c r="D156" s="97" t="s">
        <v>327</v>
      </c>
      <c r="E156" s="379">
        <v>39</v>
      </c>
      <c r="F156" s="379">
        <v>21</v>
      </c>
      <c r="G156" s="380">
        <f t="shared" si="20"/>
        <v>-18</v>
      </c>
      <c r="H156" s="381">
        <v>20</v>
      </c>
      <c r="I156" s="381">
        <v>22.5</v>
      </c>
      <c r="J156" s="382">
        <f t="shared" si="21"/>
        <v>2.5</v>
      </c>
      <c r="K156" s="383">
        <v>28.33</v>
      </c>
      <c r="L156" s="383">
        <v>26.75</v>
      </c>
      <c r="M156" s="384">
        <f t="shared" si="22"/>
        <v>-1.5799999999999983</v>
      </c>
      <c r="N156" s="385">
        <v>25.83</v>
      </c>
      <c r="O156" s="385">
        <v>26.25</v>
      </c>
      <c r="P156" s="386">
        <f t="shared" si="23"/>
        <v>0.42000000000000171</v>
      </c>
      <c r="Q156" s="387">
        <f t="shared" si="24"/>
        <v>28.29</v>
      </c>
      <c r="R156" s="387">
        <v>24.125</v>
      </c>
      <c r="S156" s="387">
        <f t="shared" si="25"/>
        <v>-4.1649999999999991</v>
      </c>
      <c r="T156" s="389">
        <f t="shared" si="26"/>
        <v>-14.722516790385292</v>
      </c>
    </row>
    <row r="157" spans="1:20" ht="20" customHeight="1" x14ac:dyDescent="0.4">
      <c r="A157" s="97">
        <v>135</v>
      </c>
      <c r="B157" s="98" t="s">
        <v>155</v>
      </c>
      <c r="C157" s="99" t="s">
        <v>164</v>
      </c>
      <c r="D157" s="97" t="s">
        <v>327</v>
      </c>
      <c r="E157" s="379">
        <v>47.38</v>
      </c>
      <c r="F157" s="379">
        <v>45.8</v>
      </c>
      <c r="G157" s="380">
        <f t="shared" si="20"/>
        <v>-1.5800000000000054</v>
      </c>
      <c r="H157" s="381">
        <v>30.63</v>
      </c>
      <c r="I157" s="381">
        <v>21</v>
      </c>
      <c r="J157" s="382">
        <f t="shared" si="21"/>
        <v>-9.629999999999999</v>
      </c>
      <c r="K157" s="383">
        <v>35.130000000000003</v>
      </c>
      <c r="L157" s="383">
        <v>24.4</v>
      </c>
      <c r="M157" s="384">
        <f t="shared" si="22"/>
        <v>-10.730000000000004</v>
      </c>
      <c r="N157" s="385">
        <v>24.38</v>
      </c>
      <c r="O157" s="385">
        <v>26</v>
      </c>
      <c r="P157" s="386">
        <f t="shared" si="23"/>
        <v>1.620000000000001</v>
      </c>
      <c r="Q157" s="387">
        <f t="shared" si="24"/>
        <v>34.380000000000003</v>
      </c>
      <c r="R157" s="387">
        <v>29.299999999999997</v>
      </c>
      <c r="S157" s="387">
        <f t="shared" si="25"/>
        <v>-5.0800000000000054</v>
      </c>
      <c r="T157" s="389">
        <f t="shared" si="26"/>
        <v>-14.776032577079713</v>
      </c>
    </row>
    <row r="158" spans="1:20" ht="20" customHeight="1" x14ac:dyDescent="0.4">
      <c r="A158" s="97">
        <v>141</v>
      </c>
      <c r="B158" s="98" t="s">
        <v>167</v>
      </c>
      <c r="C158" s="99" t="s">
        <v>177</v>
      </c>
      <c r="D158" s="97" t="s">
        <v>327</v>
      </c>
      <c r="E158" s="379">
        <v>46.08</v>
      </c>
      <c r="F158" s="379">
        <v>39.321427999999997</v>
      </c>
      <c r="G158" s="380">
        <f t="shared" si="20"/>
        <v>-6.7585720000000009</v>
      </c>
      <c r="H158" s="381">
        <v>37.19</v>
      </c>
      <c r="I158" s="381">
        <v>25.952380000000002</v>
      </c>
      <c r="J158" s="382">
        <f t="shared" si="21"/>
        <v>-11.237619999999996</v>
      </c>
      <c r="K158" s="383">
        <v>33.590000000000003</v>
      </c>
      <c r="L158" s="383">
        <v>33.380952000000001</v>
      </c>
      <c r="M158" s="384">
        <f t="shared" si="22"/>
        <v>-0.20904800000000279</v>
      </c>
      <c r="N158" s="385">
        <v>31.25</v>
      </c>
      <c r="O158" s="385">
        <v>27.5</v>
      </c>
      <c r="P158" s="386">
        <f t="shared" si="23"/>
        <v>-3.75</v>
      </c>
      <c r="Q158" s="387">
        <f t="shared" si="24"/>
        <v>37.027500000000003</v>
      </c>
      <c r="R158" s="387">
        <v>31.538690000000003</v>
      </c>
      <c r="S158" s="387">
        <f t="shared" si="25"/>
        <v>-5.4888100000000009</v>
      </c>
      <c r="T158" s="389">
        <f t="shared" si="26"/>
        <v>-14.823604078050099</v>
      </c>
    </row>
    <row r="159" spans="1:20" ht="20" customHeight="1" x14ac:dyDescent="0.4">
      <c r="A159" s="97">
        <v>167</v>
      </c>
      <c r="B159" s="98" t="s">
        <v>121</v>
      </c>
      <c r="C159" s="99" t="s">
        <v>124</v>
      </c>
      <c r="D159" s="97" t="s">
        <v>327</v>
      </c>
      <c r="E159" s="379">
        <v>54.58</v>
      </c>
      <c r="F159" s="379">
        <v>44.678570999999998</v>
      </c>
      <c r="G159" s="380">
        <f t="shared" si="20"/>
        <v>-9.9014290000000003</v>
      </c>
      <c r="H159" s="381">
        <v>40.83</v>
      </c>
      <c r="I159" s="381">
        <v>42.142856999999999</v>
      </c>
      <c r="J159" s="382">
        <f t="shared" si="21"/>
        <v>1.3128570000000011</v>
      </c>
      <c r="K159" s="383">
        <v>46.83</v>
      </c>
      <c r="L159" s="383">
        <v>42.5</v>
      </c>
      <c r="M159" s="384">
        <f t="shared" si="22"/>
        <v>-4.3299999999999983</v>
      </c>
      <c r="N159" s="385">
        <v>40.42</v>
      </c>
      <c r="O159" s="385">
        <v>26.071428000000001</v>
      </c>
      <c r="P159" s="386">
        <f t="shared" si="23"/>
        <v>-14.348572000000001</v>
      </c>
      <c r="Q159" s="387">
        <f t="shared" si="24"/>
        <v>45.665000000000006</v>
      </c>
      <c r="R159" s="387">
        <v>38.848213999999999</v>
      </c>
      <c r="S159" s="387">
        <f t="shared" si="25"/>
        <v>-6.8167860000000076</v>
      </c>
      <c r="T159" s="389">
        <f t="shared" si="26"/>
        <v>-14.927813423847601</v>
      </c>
    </row>
    <row r="160" spans="1:20" ht="20" customHeight="1" x14ac:dyDescent="0.4">
      <c r="A160" s="97">
        <v>172</v>
      </c>
      <c r="B160" s="98" t="s">
        <v>88</v>
      </c>
      <c r="C160" s="98" t="s">
        <v>90</v>
      </c>
      <c r="D160" s="97" t="s">
        <v>327</v>
      </c>
      <c r="E160" s="379">
        <v>58.82</v>
      </c>
      <c r="F160" s="379">
        <v>47.444443999999997</v>
      </c>
      <c r="G160" s="380">
        <f t="shared" si="20"/>
        <v>-11.375556000000003</v>
      </c>
      <c r="H160" s="381">
        <v>41.43</v>
      </c>
      <c r="I160" s="381">
        <v>39.444443999999997</v>
      </c>
      <c r="J160" s="382">
        <f t="shared" si="21"/>
        <v>-1.9855560000000025</v>
      </c>
      <c r="K160" s="383">
        <v>45.21</v>
      </c>
      <c r="L160" s="383">
        <v>39.888888000000001</v>
      </c>
      <c r="M160" s="384">
        <f t="shared" si="22"/>
        <v>-5.3211119999999994</v>
      </c>
      <c r="N160" s="385">
        <v>39.29</v>
      </c>
      <c r="O160" s="385">
        <v>30.277777</v>
      </c>
      <c r="P160" s="386">
        <f t="shared" si="23"/>
        <v>-9.0122229999999988</v>
      </c>
      <c r="Q160" s="387">
        <f t="shared" si="24"/>
        <v>46.1875</v>
      </c>
      <c r="R160" s="387">
        <v>39.263888249999994</v>
      </c>
      <c r="S160" s="387">
        <f t="shared" si="25"/>
        <v>-6.9236117500000063</v>
      </c>
      <c r="T160" s="389">
        <f t="shared" si="26"/>
        <v>-14.990228416779447</v>
      </c>
    </row>
    <row r="161" spans="1:20" ht="20" customHeight="1" x14ac:dyDescent="0.4">
      <c r="A161" s="97">
        <v>150</v>
      </c>
      <c r="B161" s="98" t="s">
        <v>186</v>
      </c>
      <c r="C161" s="99" t="s">
        <v>194</v>
      </c>
      <c r="D161" s="97" t="s">
        <v>327</v>
      </c>
      <c r="E161" s="379">
        <v>53.72</v>
      </c>
      <c r="F161" s="379">
        <v>46.6875</v>
      </c>
      <c r="G161" s="380">
        <f t="shared" si="20"/>
        <v>-7.0324999999999989</v>
      </c>
      <c r="H161" s="381">
        <v>34.44</v>
      </c>
      <c r="I161" s="381">
        <v>27.916665999999999</v>
      </c>
      <c r="J161" s="382">
        <f t="shared" si="21"/>
        <v>-6.5233339999999984</v>
      </c>
      <c r="K161" s="383">
        <v>36.17</v>
      </c>
      <c r="L161" s="383">
        <v>34.1875</v>
      </c>
      <c r="M161" s="384">
        <f t="shared" si="22"/>
        <v>-1.9825000000000017</v>
      </c>
      <c r="N161" s="385">
        <v>31.67</v>
      </c>
      <c r="O161" s="385">
        <v>23.333333</v>
      </c>
      <c r="P161" s="386">
        <f t="shared" si="23"/>
        <v>-8.336667000000002</v>
      </c>
      <c r="Q161" s="387">
        <f t="shared" si="24"/>
        <v>39</v>
      </c>
      <c r="R161" s="387">
        <v>33.031249750000001</v>
      </c>
      <c r="S161" s="387">
        <f t="shared" si="25"/>
        <v>-5.9687502499999994</v>
      </c>
      <c r="T161" s="389">
        <f t="shared" si="26"/>
        <v>-15.304487820512819</v>
      </c>
    </row>
    <row r="162" spans="1:20" ht="20" customHeight="1" x14ac:dyDescent="0.4">
      <c r="A162" s="97">
        <v>159</v>
      </c>
      <c r="B162" s="98" t="s">
        <v>228</v>
      </c>
      <c r="C162" s="99" t="s">
        <v>233</v>
      </c>
      <c r="D162" s="97" t="s">
        <v>327</v>
      </c>
      <c r="E162" s="379">
        <v>55.84</v>
      </c>
      <c r="F162" s="379">
        <v>49.166665999999999</v>
      </c>
      <c r="G162" s="380">
        <f t="shared" si="20"/>
        <v>-6.6733340000000041</v>
      </c>
      <c r="H162" s="381">
        <v>49.38</v>
      </c>
      <c r="I162" s="381">
        <v>35</v>
      </c>
      <c r="J162" s="382">
        <f t="shared" si="21"/>
        <v>-14.380000000000003</v>
      </c>
      <c r="K162" s="383">
        <v>40.880000000000003</v>
      </c>
      <c r="L162" s="383">
        <v>30.916665999999999</v>
      </c>
      <c r="M162" s="384">
        <f t="shared" si="22"/>
        <v>-9.9633340000000032</v>
      </c>
      <c r="N162" s="385">
        <v>24.38</v>
      </c>
      <c r="O162" s="385">
        <v>29.166665999999999</v>
      </c>
      <c r="P162" s="386">
        <f t="shared" si="23"/>
        <v>4.7866660000000003</v>
      </c>
      <c r="Q162" s="387">
        <f t="shared" si="24"/>
        <v>42.62</v>
      </c>
      <c r="R162" s="387">
        <v>36.062499499999994</v>
      </c>
      <c r="S162" s="387">
        <f t="shared" si="25"/>
        <v>-6.5575005000000033</v>
      </c>
      <c r="T162" s="389">
        <f t="shared" si="26"/>
        <v>-15.385970201783209</v>
      </c>
    </row>
    <row r="163" spans="1:20" ht="20" customHeight="1" x14ac:dyDescent="0.4">
      <c r="A163" s="97">
        <v>146</v>
      </c>
      <c r="B163" s="98" t="s">
        <v>256</v>
      </c>
      <c r="C163" s="99" t="s">
        <v>267</v>
      </c>
      <c r="D163" s="97" t="s">
        <v>327</v>
      </c>
      <c r="E163" s="379">
        <v>54.17</v>
      </c>
      <c r="F163" s="379">
        <v>44.6875</v>
      </c>
      <c r="G163" s="380">
        <f t="shared" si="20"/>
        <v>-9.4825000000000017</v>
      </c>
      <c r="H163" s="381">
        <v>31.67</v>
      </c>
      <c r="I163" s="381">
        <v>26.25</v>
      </c>
      <c r="J163" s="382">
        <f t="shared" si="21"/>
        <v>-5.4200000000000017</v>
      </c>
      <c r="K163" s="383">
        <v>38.67</v>
      </c>
      <c r="L163" s="383">
        <v>29.9375</v>
      </c>
      <c r="M163" s="384">
        <f t="shared" si="22"/>
        <v>-8.7325000000000017</v>
      </c>
      <c r="N163" s="385">
        <v>25.83</v>
      </c>
      <c r="O163" s="385">
        <v>26.25</v>
      </c>
      <c r="P163" s="386">
        <f t="shared" si="23"/>
        <v>0.42000000000000171</v>
      </c>
      <c r="Q163" s="387">
        <f t="shared" si="24"/>
        <v>37.585000000000001</v>
      </c>
      <c r="R163" s="387">
        <v>31.78125</v>
      </c>
      <c r="S163" s="387">
        <f t="shared" si="25"/>
        <v>-5.8037500000000009</v>
      </c>
      <c r="T163" s="389">
        <f t="shared" si="26"/>
        <v>-15.441665558068381</v>
      </c>
    </row>
    <row r="164" spans="1:20" ht="20" customHeight="1" x14ac:dyDescent="0.4">
      <c r="A164" s="97">
        <v>145</v>
      </c>
      <c r="B164" s="98" t="s">
        <v>186</v>
      </c>
      <c r="C164" s="99" t="s">
        <v>196</v>
      </c>
      <c r="D164" s="97" t="s">
        <v>327</v>
      </c>
      <c r="E164" s="379">
        <v>51.8</v>
      </c>
      <c r="F164" s="379">
        <v>42.159089999999999</v>
      </c>
      <c r="G164" s="380">
        <f t="shared" si="20"/>
        <v>-9.6409099999999981</v>
      </c>
      <c r="H164" s="381">
        <v>30</v>
      </c>
      <c r="I164" s="381">
        <v>29.090909</v>
      </c>
      <c r="J164" s="382">
        <f t="shared" si="21"/>
        <v>-0.90909100000000009</v>
      </c>
      <c r="K164" s="383">
        <v>41.25</v>
      </c>
      <c r="L164" s="383">
        <v>31.068180999999999</v>
      </c>
      <c r="M164" s="384">
        <f t="shared" si="22"/>
        <v>-10.181819000000001</v>
      </c>
      <c r="N164" s="385">
        <v>26.25</v>
      </c>
      <c r="O164" s="385">
        <v>23.863636</v>
      </c>
      <c r="P164" s="386">
        <f t="shared" si="23"/>
        <v>-2.3863640000000004</v>
      </c>
      <c r="Q164" s="387">
        <f t="shared" si="24"/>
        <v>37.325000000000003</v>
      </c>
      <c r="R164" s="387">
        <v>31.545453999999999</v>
      </c>
      <c r="S164" s="387">
        <f t="shared" si="25"/>
        <v>-5.7795460000000034</v>
      </c>
      <c r="T164" s="389">
        <f t="shared" si="26"/>
        <v>-15.484383121232426</v>
      </c>
    </row>
    <row r="165" spans="1:20" ht="20" customHeight="1" x14ac:dyDescent="0.4">
      <c r="A165" s="97">
        <v>139</v>
      </c>
      <c r="B165" s="98" t="s">
        <v>215</v>
      </c>
      <c r="C165" s="99" t="s">
        <v>226</v>
      </c>
      <c r="D165" s="97" t="s">
        <v>327</v>
      </c>
      <c r="E165" s="379">
        <v>51.26</v>
      </c>
      <c r="F165" s="379">
        <v>40.803570999999998</v>
      </c>
      <c r="G165" s="380">
        <f t="shared" si="20"/>
        <v>-10.456429</v>
      </c>
      <c r="H165" s="381">
        <v>26.18</v>
      </c>
      <c r="I165" s="381">
        <v>24.642856999999999</v>
      </c>
      <c r="J165" s="382">
        <f t="shared" si="21"/>
        <v>-1.5371430000000004</v>
      </c>
      <c r="K165" s="383">
        <v>37.32</v>
      </c>
      <c r="L165" s="383">
        <v>30.357142</v>
      </c>
      <c r="M165" s="384">
        <f t="shared" si="22"/>
        <v>-6.9628580000000007</v>
      </c>
      <c r="N165" s="385">
        <v>26.32</v>
      </c>
      <c r="O165" s="385">
        <v>23.392856999999999</v>
      </c>
      <c r="P165" s="386">
        <f t="shared" si="23"/>
        <v>-2.9271430000000009</v>
      </c>
      <c r="Q165" s="387">
        <f t="shared" si="24"/>
        <v>35.269999999999996</v>
      </c>
      <c r="R165" s="387">
        <v>29.79910675</v>
      </c>
      <c r="S165" s="387">
        <f t="shared" si="25"/>
        <v>-5.470893249999996</v>
      </c>
      <c r="T165" s="389">
        <f t="shared" si="26"/>
        <v>-15.511463708534155</v>
      </c>
    </row>
    <row r="166" spans="1:20" ht="20" customHeight="1" x14ac:dyDescent="0.4">
      <c r="A166" s="97">
        <v>210</v>
      </c>
      <c r="B166" s="98" t="s">
        <v>36</v>
      </c>
      <c r="C166" s="99" t="s">
        <v>37</v>
      </c>
      <c r="D166" s="97" t="s">
        <v>327</v>
      </c>
      <c r="E166" s="379">
        <v>73.63</v>
      </c>
      <c r="F166" s="379">
        <v>63</v>
      </c>
      <c r="G166" s="380">
        <f t="shared" si="20"/>
        <v>-10.629999999999995</v>
      </c>
      <c r="H166" s="381">
        <v>67.5</v>
      </c>
      <c r="I166" s="381">
        <v>56.666665999999999</v>
      </c>
      <c r="J166" s="382">
        <f t="shared" si="21"/>
        <v>-10.833334000000001</v>
      </c>
      <c r="K166" s="383">
        <v>55.75</v>
      </c>
      <c r="L166" s="383">
        <v>43.791665999999999</v>
      </c>
      <c r="M166" s="384">
        <f t="shared" si="22"/>
        <v>-11.958334000000001</v>
      </c>
      <c r="N166" s="385">
        <v>50</v>
      </c>
      <c r="O166" s="385">
        <v>45</v>
      </c>
      <c r="P166" s="386">
        <f t="shared" si="23"/>
        <v>-5</v>
      </c>
      <c r="Q166" s="387">
        <f t="shared" si="24"/>
        <v>61.72</v>
      </c>
      <c r="R166" s="387">
        <v>52.114582999999996</v>
      </c>
      <c r="S166" s="387">
        <f t="shared" si="25"/>
        <v>-9.6054170000000028</v>
      </c>
      <c r="T166" s="389">
        <f t="shared" si="26"/>
        <v>-15.562892093324695</v>
      </c>
    </row>
    <row r="167" spans="1:20" ht="20" customHeight="1" x14ac:dyDescent="0.4">
      <c r="A167" s="97">
        <v>151</v>
      </c>
      <c r="B167" s="98" t="s">
        <v>167</v>
      </c>
      <c r="C167" s="99" t="s">
        <v>175</v>
      </c>
      <c r="D167" s="97" t="s">
        <v>327</v>
      </c>
      <c r="E167" s="379">
        <v>51.25</v>
      </c>
      <c r="F167" s="379">
        <v>47.916665999999999</v>
      </c>
      <c r="G167" s="380">
        <f t="shared" si="20"/>
        <v>-3.3333340000000007</v>
      </c>
      <c r="H167" s="381">
        <v>21.67</v>
      </c>
      <c r="I167" s="381">
        <v>20</v>
      </c>
      <c r="J167" s="382">
        <f t="shared" si="21"/>
        <v>-1.6700000000000017</v>
      </c>
      <c r="K167" s="383">
        <v>36.33</v>
      </c>
      <c r="L167" s="383">
        <v>34.083333000000003</v>
      </c>
      <c r="M167" s="384">
        <f t="shared" si="22"/>
        <v>-2.2466669999999951</v>
      </c>
      <c r="N167" s="385">
        <v>44.17</v>
      </c>
      <c r="O167" s="385">
        <v>27.5</v>
      </c>
      <c r="P167" s="386">
        <f t="shared" si="23"/>
        <v>-16.670000000000002</v>
      </c>
      <c r="Q167" s="387">
        <f t="shared" si="24"/>
        <v>38.355000000000004</v>
      </c>
      <c r="R167" s="387">
        <v>32.374999750000001</v>
      </c>
      <c r="S167" s="387">
        <f t="shared" si="25"/>
        <v>-5.9800002500000033</v>
      </c>
      <c r="T167" s="389">
        <f t="shared" si="26"/>
        <v>-15.591188241428764</v>
      </c>
    </row>
    <row r="168" spans="1:20" ht="20" customHeight="1" x14ac:dyDescent="0.4">
      <c r="A168" s="97">
        <v>169</v>
      </c>
      <c r="B168" s="98" t="s">
        <v>246</v>
      </c>
      <c r="C168" s="99" t="s">
        <v>251</v>
      </c>
      <c r="D168" s="97" t="s">
        <v>327</v>
      </c>
      <c r="E168" s="379">
        <v>65.650000000000006</v>
      </c>
      <c r="F168" s="379">
        <v>47.85</v>
      </c>
      <c r="G168" s="380">
        <f t="shared" si="20"/>
        <v>-17.800000000000004</v>
      </c>
      <c r="H168" s="381">
        <v>38</v>
      </c>
      <c r="I168" s="381">
        <v>35.5</v>
      </c>
      <c r="J168" s="382">
        <f t="shared" si="21"/>
        <v>-2.5</v>
      </c>
      <c r="K168" s="383">
        <v>37.5</v>
      </c>
      <c r="L168" s="383">
        <v>35.450000000000003</v>
      </c>
      <c r="M168" s="384">
        <f t="shared" si="22"/>
        <v>-2.0499999999999972</v>
      </c>
      <c r="N168" s="385">
        <v>33.5</v>
      </c>
      <c r="O168" s="385">
        <v>28.5</v>
      </c>
      <c r="P168" s="386">
        <f t="shared" si="23"/>
        <v>-5</v>
      </c>
      <c r="Q168" s="387">
        <f t="shared" si="24"/>
        <v>43.662500000000001</v>
      </c>
      <c r="R168" s="387">
        <v>36.825000000000003</v>
      </c>
      <c r="S168" s="387">
        <f t="shared" si="25"/>
        <v>-6.8374999999999986</v>
      </c>
      <c r="T168" s="389">
        <f t="shared" si="26"/>
        <v>-15.659891210993413</v>
      </c>
    </row>
    <row r="169" spans="1:20" ht="20" customHeight="1" x14ac:dyDescent="0.4">
      <c r="A169" s="97">
        <v>147</v>
      </c>
      <c r="B169" s="98" t="s">
        <v>18</v>
      </c>
      <c r="C169" s="99" t="s">
        <v>33</v>
      </c>
      <c r="D169" s="97" t="s">
        <v>327</v>
      </c>
      <c r="E169" s="379">
        <v>52.22</v>
      </c>
      <c r="F169" s="379">
        <v>41.805554999999998</v>
      </c>
      <c r="G169" s="380">
        <f t="shared" si="20"/>
        <v>-10.414445000000001</v>
      </c>
      <c r="H169" s="381">
        <v>28.33</v>
      </c>
      <c r="I169" s="381">
        <v>23.888888000000001</v>
      </c>
      <c r="J169" s="382">
        <f t="shared" si="21"/>
        <v>-4.4411119999999968</v>
      </c>
      <c r="K169" s="383">
        <v>38.78</v>
      </c>
      <c r="L169" s="383">
        <v>30.361111000000001</v>
      </c>
      <c r="M169" s="384">
        <f t="shared" si="22"/>
        <v>-8.4188890000000001</v>
      </c>
      <c r="N169" s="385">
        <v>27.5</v>
      </c>
      <c r="O169" s="385">
        <v>27.5</v>
      </c>
      <c r="P169" s="386">
        <f t="shared" si="23"/>
        <v>0</v>
      </c>
      <c r="Q169" s="387">
        <f t="shared" si="24"/>
        <v>36.707499999999996</v>
      </c>
      <c r="R169" s="387">
        <v>30.8888885</v>
      </c>
      <c r="S169" s="387">
        <f t="shared" si="25"/>
        <v>-5.8186114999999958</v>
      </c>
      <c r="T169" s="389">
        <f t="shared" si="26"/>
        <v>-15.851287883947414</v>
      </c>
    </row>
    <row r="170" spans="1:20" ht="20" customHeight="1" x14ac:dyDescent="0.4">
      <c r="A170" s="97">
        <v>161</v>
      </c>
      <c r="B170" s="98" t="s">
        <v>256</v>
      </c>
      <c r="C170" s="99" t="s">
        <v>264</v>
      </c>
      <c r="D170" s="97" t="s">
        <v>327</v>
      </c>
      <c r="E170" s="379">
        <v>57.8</v>
      </c>
      <c r="F170" s="379">
        <v>49.461537999999997</v>
      </c>
      <c r="G170" s="380">
        <f t="shared" si="20"/>
        <v>-8.3384619999999998</v>
      </c>
      <c r="H170" s="381">
        <v>40.630000000000003</v>
      </c>
      <c r="I170" s="381">
        <v>31.538461000000002</v>
      </c>
      <c r="J170" s="382">
        <f t="shared" si="21"/>
        <v>-9.0915390000000009</v>
      </c>
      <c r="K170" s="383">
        <v>37.630000000000003</v>
      </c>
      <c r="L170" s="383">
        <v>33.076923000000001</v>
      </c>
      <c r="M170" s="384">
        <f t="shared" si="22"/>
        <v>-4.5530770000000018</v>
      </c>
      <c r="N170" s="385">
        <v>30.47</v>
      </c>
      <c r="O170" s="385">
        <v>25.961538000000001</v>
      </c>
      <c r="P170" s="386">
        <f t="shared" si="23"/>
        <v>-4.508461999999998</v>
      </c>
      <c r="Q170" s="387">
        <f t="shared" si="24"/>
        <v>41.6325</v>
      </c>
      <c r="R170" s="387">
        <v>35.009614999999997</v>
      </c>
      <c r="S170" s="387">
        <f t="shared" si="25"/>
        <v>-6.6228850000000037</v>
      </c>
      <c r="T170" s="389">
        <f t="shared" si="26"/>
        <v>-15.90796853419805</v>
      </c>
    </row>
    <row r="171" spans="1:20" ht="20" customHeight="1" x14ac:dyDescent="0.4">
      <c r="A171" s="97">
        <v>133</v>
      </c>
      <c r="B171" s="98" t="s">
        <v>49</v>
      </c>
      <c r="C171" s="99" t="s">
        <v>58</v>
      </c>
      <c r="D171" s="97" t="s">
        <v>327</v>
      </c>
      <c r="E171" s="379">
        <v>43.54</v>
      </c>
      <c r="F171" s="379">
        <v>34.288460999999998</v>
      </c>
      <c r="G171" s="380">
        <f t="shared" si="20"/>
        <v>-9.2515390000000011</v>
      </c>
      <c r="H171" s="381">
        <v>21.05</v>
      </c>
      <c r="I171" s="381">
        <v>18.461538000000001</v>
      </c>
      <c r="J171" s="382">
        <f t="shared" si="21"/>
        <v>-2.5884619999999998</v>
      </c>
      <c r="K171" s="383">
        <v>29.89</v>
      </c>
      <c r="L171" s="383">
        <v>27.865383999999999</v>
      </c>
      <c r="M171" s="384">
        <f t="shared" si="22"/>
        <v>-2.0246160000000017</v>
      </c>
      <c r="N171" s="385">
        <v>30.26</v>
      </c>
      <c r="O171" s="385">
        <v>24.230768999999999</v>
      </c>
      <c r="P171" s="386">
        <f t="shared" si="23"/>
        <v>-6.0292310000000029</v>
      </c>
      <c r="Q171" s="387">
        <f t="shared" si="24"/>
        <v>31.185000000000002</v>
      </c>
      <c r="R171" s="387">
        <v>26.211538000000001</v>
      </c>
      <c r="S171" s="387">
        <f t="shared" si="25"/>
        <v>-4.9734620000000014</v>
      </c>
      <c r="T171" s="389">
        <f t="shared" si="26"/>
        <v>-15.948250761584097</v>
      </c>
    </row>
    <row r="172" spans="1:20" ht="20" customHeight="1" x14ac:dyDescent="0.4">
      <c r="A172" s="97">
        <v>152</v>
      </c>
      <c r="B172" s="98" t="s">
        <v>228</v>
      </c>
      <c r="C172" s="99" t="s">
        <v>236</v>
      </c>
      <c r="D172" s="97" t="s">
        <v>327</v>
      </c>
      <c r="E172" s="379">
        <v>53.45</v>
      </c>
      <c r="F172" s="379">
        <v>44.91</v>
      </c>
      <c r="G172" s="380">
        <f t="shared" si="20"/>
        <v>-8.5400000000000063</v>
      </c>
      <c r="H172" s="381">
        <v>30.48</v>
      </c>
      <c r="I172" s="381">
        <v>31</v>
      </c>
      <c r="J172" s="382">
        <f t="shared" si="21"/>
        <v>0.51999999999999957</v>
      </c>
      <c r="K172" s="383">
        <v>39.36</v>
      </c>
      <c r="L172" s="383">
        <v>29.55</v>
      </c>
      <c r="M172" s="384">
        <f t="shared" si="22"/>
        <v>-9.8099999999999987</v>
      </c>
      <c r="N172" s="385">
        <v>30.12</v>
      </c>
      <c r="O172" s="385">
        <v>23.4</v>
      </c>
      <c r="P172" s="386">
        <f t="shared" si="23"/>
        <v>-6.7200000000000024</v>
      </c>
      <c r="Q172" s="387">
        <f t="shared" si="24"/>
        <v>38.352499999999999</v>
      </c>
      <c r="R172" s="387">
        <v>32.214999999999996</v>
      </c>
      <c r="S172" s="387">
        <f t="shared" si="25"/>
        <v>-6.1375000000000028</v>
      </c>
      <c r="T172" s="389">
        <f t="shared" si="26"/>
        <v>-16.002868131151821</v>
      </c>
    </row>
    <row r="173" spans="1:20" ht="20" customHeight="1" x14ac:dyDescent="0.4">
      <c r="A173" s="97">
        <v>180</v>
      </c>
      <c r="B173" s="98" t="s">
        <v>285</v>
      </c>
      <c r="C173" s="99" t="s">
        <v>290</v>
      </c>
      <c r="D173" s="97" t="s">
        <v>327</v>
      </c>
      <c r="E173" s="379">
        <v>63.5</v>
      </c>
      <c r="F173" s="379">
        <v>53.15</v>
      </c>
      <c r="G173" s="380">
        <f t="shared" si="20"/>
        <v>-10.350000000000001</v>
      </c>
      <c r="H173" s="381">
        <v>39.69</v>
      </c>
      <c r="I173" s="381">
        <v>32.666665999999999</v>
      </c>
      <c r="J173" s="382">
        <f t="shared" si="21"/>
        <v>-7.0233339999999984</v>
      </c>
      <c r="K173" s="383">
        <v>41.88</v>
      </c>
      <c r="L173" s="383">
        <v>30.583333</v>
      </c>
      <c r="M173" s="384">
        <f t="shared" si="22"/>
        <v>-11.296667000000003</v>
      </c>
      <c r="N173" s="385">
        <v>41.41</v>
      </c>
      <c r="O173" s="385">
        <v>40</v>
      </c>
      <c r="P173" s="386">
        <f t="shared" si="23"/>
        <v>-1.4099999999999966</v>
      </c>
      <c r="Q173" s="387">
        <f t="shared" si="24"/>
        <v>46.62</v>
      </c>
      <c r="R173" s="387">
        <v>39.099999749999995</v>
      </c>
      <c r="S173" s="387">
        <f t="shared" si="25"/>
        <v>-7.5200002500000025</v>
      </c>
      <c r="T173" s="389">
        <f t="shared" si="26"/>
        <v>-16.130416666666672</v>
      </c>
    </row>
    <row r="174" spans="1:20" ht="20" customHeight="1" x14ac:dyDescent="0.4">
      <c r="A174" s="97">
        <v>142</v>
      </c>
      <c r="B174" s="98" t="s">
        <v>155</v>
      </c>
      <c r="C174" s="99" t="s">
        <v>165</v>
      </c>
      <c r="D174" s="97" t="s">
        <v>328</v>
      </c>
      <c r="E174" s="379">
        <v>51.02</v>
      </c>
      <c r="F174" s="379">
        <v>41.367646999999998</v>
      </c>
      <c r="G174" s="380">
        <f t="shared" si="20"/>
        <v>-9.6523530000000051</v>
      </c>
      <c r="H174" s="381">
        <v>27.83</v>
      </c>
      <c r="I174" s="381">
        <v>25.294117</v>
      </c>
      <c r="J174" s="382">
        <f t="shared" si="21"/>
        <v>-2.5358829999999983</v>
      </c>
      <c r="K174" s="383">
        <v>34.46</v>
      </c>
      <c r="L174" s="383">
        <v>27.132352000000001</v>
      </c>
      <c r="M174" s="384">
        <f t="shared" si="22"/>
        <v>-7.3276479999999999</v>
      </c>
      <c r="N174" s="385">
        <v>26.52</v>
      </c>
      <c r="O174" s="385">
        <v>23.382352000000001</v>
      </c>
      <c r="P174" s="386">
        <f t="shared" si="23"/>
        <v>-3.1376479999999987</v>
      </c>
      <c r="Q174" s="387">
        <f t="shared" si="24"/>
        <v>34.957500000000003</v>
      </c>
      <c r="R174" s="387">
        <v>29.294117</v>
      </c>
      <c r="S174" s="387">
        <f t="shared" si="25"/>
        <v>-5.6633830000000032</v>
      </c>
      <c r="T174" s="389">
        <f t="shared" si="26"/>
        <v>-16.200766645212052</v>
      </c>
    </row>
    <row r="175" spans="1:20" ht="20" customHeight="1" x14ac:dyDescent="0.4">
      <c r="A175" s="97">
        <v>163</v>
      </c>
      <c r="B175" s="98" t="s">
        <v>75</v>
      </c>
      <c r="C175" s="99" t="s">
        <v>81</v>
      </c>
      <c r="D175" s="97" t="s">
        <v>327</v>
      </c>
      <c r="E175" s="379">
        <v>58.2</v>
      </c>
      <c r="F175" s="379">
        <v>49.383333</v>
      </c>
      <c r="G175" s="380">
        <f t="shared" si="20"/>
        <v>-8.8166670000000025</v>
      </c>
      <c r="H175" s="381">
        <v>33.409999999999997</v>
      </c>
      <c r="I175" s="381">
        <v>29.666665999999999</v>
      </c>
      <c r="J175" s="382">
        <f t="shared" si="21"/>
        <v>-3.7433339999999973</v>
      </c>
      <c r="K175" s="383">
        <v>40.270000000000003</v>
      </c>
      <c r="L175" s="383">
        <v>31.966666</v>
      </c>
      <c r="M175" s="384">
        <f t="shared" si="22"/>
        <v>-8.3033340000000031</v>
      </c>
      <c r="N175" s="385">
        <v>32.729999999999997</v>
      </c>
      <c r="O175" s="385">
        <v>26.833333</v>
      </c>
      <c r="P175" s="386">
        <f t="shared" si="23"/>
        <v>-5.8966669999999972</v>
      </c>
      <c r="Q175" s="387">
        <f t="shared" si="24"/>
        <v>41.152499999999996</v>
      </c>
      <c r="R175" s="387">
        <v>34.4624995</v>
      </c>
      <c r="S175" s="387">
        <f t="shared" si="25"/>
        <v>-6.6900004999999965</v>
      </c>
      <c r="T175" s="389">
        <f t="shared" si="26"/>
        <v>-16.25660773950549</v>
      </c>
    </row>
    <row r="176" spans="1:20" ht="20" customHeight="1" x14ac:dyDescent="0.4">
      <c r="A176" s="97">
        <v>154</v>
      </c>
      <c r="B176" s="98" t="s">
        <v>18</v>
      </c>
      <c r="C176" s="99" t="s">
        <v>32</v>
      </c>
      <c r="D176" s="97" t="s">
        <v>327</v>
      </c>
      <c r="E176" s="379">
        <v>51.01</v>
      </c>
      <c r="F176" s="379">
        <v>39.977271999999999</v>
      </c>
      <c r="G176" s="380">
        <f t="shared" si="20"/>
        <v>-11.032727999999999</v>
      </c>
      <c r="H176" s="381">
        <v>30.56</v>
      </c>
      <c r="I176" s="381">
        <v>28.636362999999999</v>
      </c>
      <c r="J176" s="382">
        <f t="shared" si="21"/>
        <v>-1.9236369999999994</v>
      </c>
      <c r="K176" s="383">
        <v>34.31</v>
      </c>
      <c r="L176" s="383">
        <v>33.272727000000003</v>
      </c>
      <c r="M176" s="384">
        <f t="shared" si="22"/>
        <v>-1.037272999999999</v>
      </c>
      <c r="N176" s="385">
        <v>36.94</v>
      </c>
      <c r="O176" s="385">
        <v>25.909089999999999</v>
      </c>
      <c r="P176" s="386">
        <f t="shared" si="23"/>
        <v>-11.030909999999999</v>
      </c>
      <c r="Q176" s="387">
        <f t="shared" si="24"/>
        <v>38.204999999999998</v>
      </c>
      <c r="R176" s="387">
        <v>31.948863000000003</v>
      </c>
      <c r="S176" s="387">
        <f t="shared" si="25"/>
        <v>-6.2561369999999954</v>
      </c>
      <c r="T176" s="389">
        <f t="shared" si="26"/>
        <v>-16.375178641539055</v>
      </c>
    </row>
    <row r="177" spans="1:20" ht="20" customHeight="1" x14ac:dyDescent="0.4">
      <c r="A177" s="97">
        <v>148</v>
      </c>
      <c r="B177" s="98" t="s">
        <v>88</v>
      </c>
      <c r="C177" s="98" t="s">
        <v>100</v>
      </c>
      <c r="D177" s="97" t="s">
        <v>327</v>
      </c>
      <c r="E177" s="379">
        <v>49.52</v>
      </c>
      <c r="F177" s="379">
        <v>34.833333000000003</v>
      </c>
      <c r="G177" s="380">
        <f t="shared" si="20"/>
        <v>-14.686667</v>
      </c>
      <c r="H177" s="381">
        <v>34.58</v>
      </c>
      <c r="I177" s="381">
        <v>26.111111000000001</v>
      </c>
      <c r="J177" s="382">
        <f t="shared" si="21"/>
        <v>-8.4688889999999972</v>
      </c>
      <c r="K177" s="383">
        <v>33.58</v>
      </c>
      <c r="L177" s="383">
        <v>30.861111000000001</v>
      </c>
      <c r="M177" s="384">
        <f t="shared" si="22"/>
        <v>-2.7188889999999972</v>
      </c>
      <c r="N177" s="385">
        <v>24.79</v>
      </c>
      <c r="O177" s="385">
        <v>27.222221999999999</v>
      </c>
      <c r="P177" s="386">
        <f t="shared" si="23"/>
        <v>2.4322219999999994</v>
      </c>
      <c r="Q177" s="387">
        <f t="shared" si="24"/>
        <v>35.6175</v>
      </c>
      <c r="R177" s="387">
        <v>29.75694425</v>
      </c>
      <c r="S177" s="387">
        <f t="shared" si="25"/>
        <v>-5.8605557499999996</v>
      </c>
      <c r="T177" s="389">
        <f t="shared" si="26"/>
        <v>-16.454146837930793</v>
      </c>
    </row>
    <row r="178" spans="1:20" ht="20" customHeight="1" x14ac:dyDescent="0.4">
      <c r="A178" s="97">
        <v>174</v>
      </c>
      <c r="B178" s="98" t="s">
        <v>271</v>
      </c>
      <c r="C178" s="99" t="s">
        <v>277</v>
      </c>
      <c r="D178" s="97" t="s">
        <v>327</v>
      </c>
      <c r="E178" s="379">
        <v>53.56</v>
      </c>
      <c r="F178" s="379">
        <v>49.726190000000003</v>
      </c>
      <c r="G178" s="380">
        <f t="shared" si="20"/>
        <v>-3.8338099999999997</v>
      </c>
      <c r="H178" s="381">
        <v>35.880000000000003</v>
      </c>
      <c r="I178" s="381">
        <v>25.238095000000001</v>
      </c>
      <c r="J178" s="382">
        <f t="shared" si="21"/>
        <v>-10.641905000000001</v>
      </c>
      <c r="K178" s="383">
        <v>37.65</v>
      </c>
      <c r="L178" s="383">
        <v>37.642856999999999</v>
      </c>
      <c r="M178" s="384">
        <f t="shared" si="22"/>
        <v>-7.1429999999992333E-3</v>
      </c>
      <c r="N178" s="385">
        <v>43.09</v>
      </c>
      <c r="O178" s="385">
        <v>29.523809</v>
      </c>
      <c r="P178" s="386">
        <f t="shared" si="23"/>
        <v>-13.566191000000003</v>
      </c>
      <c r="Q178" s="387">
        <f t="shared" si="24"/>
        <v>42.545000000000002</v>
      </c>
      <c r="R178" s="387">
        <v>35.532737750000003</v>
      </c>
      <c r="S178" s="387">
        <f t="shared" si="25"/>
        <v>-7.0122622499999991</v>
      </c>
      <c r="T178" s="389">
        <f t="shared" si="26"/>
        <v>-16.481989070396047</v>
      </c>
    </row>
    <row r="179" spans="1:20" ht="20" customHeight="1" x14ac:dyDescent="0.4">
      <c r="A179" s="97">
        <v>164</v>
      </c>
      <c r="B179" s="98" t="s">
        <v>61</v>
      </c>
      <c r="C179" s="99" t="s">
        <v>66</v>
      </c>
      <c r="D179" s="97" t="s">
        <v>327</v>
      </c>
      <c r="E179" s="379">
        <v>55.6</v>
      </c>
      <c r="F179" s="379">
        <v>42.625</v>
      </c>
      <c r="G179" s="380">
        <f t="shared" si="20"/>
        <v>-12.975000000000001</v>
      </c>
      <c r="H179" s="381">
        <v>33.46</v>
      </c>
      <c r="I179" s="381">
        <v>28</v>
      </c>
      <c r="J179" s="382">
        <f t="shared" si="21"/>
        <v>-5.4600000000000009</v>
      </c>
      <c r="K179" s="383">
        <v>35.380000000000003</v>
      </c>
      <c r="L179" s="383">
        <v>30.137499999999999</v>
      </c>
      <c r="M179" s="384">
        <f t="shared" si="22"/>
        <v>-5.2425000000000033</v>
      </c>
      <c r="N179" s="385">
        <v>39.619999999999997</v>
      </c>
      <c r="O179" s="385">
        <v>36.25</v>
      </c>
      <c r="P179" s="386">
        <f t="shared" si="23"/>
        <v>-3.3699999999999974</v>
      </c>
      <c r="Q179" s="387">
        <f t="shared" si="24"/>
        <v>41.015000000000001</v>
      </c>
      <c r="R179" s="387">
        <v>34.253124999999997</v>
      </c>
      <c r="S179" s="387">
        <f t="shared" si="25"/>
        <v>-6.7618750000000034</v>
      </c>
      <c r="T179" s="389">
        <f t="shared" si="26"/>
        <v>-16.486346458612712</v>
      </c>
    </row>
    <row r="180" spans="1:20" ht="20" customHeight="1" x14ac:dyDescent="0.4">
      <c r="A180" s="97">
        <v>190</v>
      </c>
      <c r="B180" s="98" t="s">
        <v>36</v>
      </c>
      <c r="C180" s="99" t="s">
        <v>40</v>
      </c>
      <c r="D180" s="97" t="s">
        <v>327</v>
      </c>
      <c r="E180" s="379">
        <v>61.85</v>
      </c>
      <c r="F180" s="379">
        <v>52.9</v>
      </c>
      <c r="G180" s="380">
        <f t="shared" si="20"/>
        <v>-8.9500000000000028</v>
      </c>
      <c r="H180" s="381">
        <v>47</v>
      </c>
      <c r="I180" s="381">
        <v>45</v>
      </c>
      <c r="J180" s="382">
        <f t="shared" si="21"/>
        <v>-2</v>
      </c>
      <c r="K180" s="383">
        <v>47</v>
      </c>
      <c r="L180" s="383">
        <v>33.9</v>
      </c>
      <c r="M180" s="384">
        <f t="shared" si="22"/>
        <v>-13.100000000000001</v>
      </c>
      <c r="N180" s="385">
        <v>41.5</v>
      </c>
      <c r="O180" s="385">
        <v>33</v>
      </c>
      <c r="P180" s="386">
        <f t="shared" si="23"/>
        <v>-8.5</v>
      </c>
      <c r="Q180" s="387">
        <f t="shared" si="24"/>
        <v>49.337499999999999</v>
      </c>
      <c r="R180" s="387">
        <v>41.2</v>
      </c>
      <c r="S180" s="387">
        <f t="shared" si="25"/>
        <v>-8.1374999999999957</v>
      </c>
      <c r="T180" s="389">
        <f t="shared" si="26"/>
        <v>-16.49353939701038</v>
      </c>
    </row>
    <row r="181" spans="1:20" ht="20" customHeight="1" x14ac:dyDescent="0.4">
      <c r="A181" s="97">
        <v>158</v>
      </c>
      <c r="B181" s="98" t="s">
        <v>285</v>
      </c>
      <c r="C181" s="99" t="s">
        <v>297</v>
      </c>
      <c r="D181" s="97" t="s">
        <v>327</v>
      </c>
      <c r="E181" s="379">
        <v>46.48</v>
      </c>
      <c r="F181" s="379">
        <v>42.266666000000001</v>
      </c>
      <c r="G181" s="380">
        <f t="shared" si="20"/>
        <v>-4.2133339999999961</v>
      </c>
      <c r="H181" s="381">
        <v>28.18</v>
      </c>
      <c r="I181" s="381">
        <v>31.333333</v>
      </c>
      <c r="J181" s="382">
        <f t="shared" si="21"/>
        <v>3.1533329999999999</v>
      </c>
      <c r="K181" s="383">
        <v>35.770000000000003</v>
      </c>
      <c r="L181" s="383">
        <v>27.333333</v>
      </c>
      <c r="M181" s="384">
        <f t="shared" si="22"/>
        <v>-8.4366670000000035</v>
      </c>
      <c r="N181" s="385">
        <v>47.73</v>
      </c>
      <c r="O181" s="385">
        <v>31</v>
      </c>
      <c r="P181" s="386">
        <f t="shared" si="23"/>
        <v>-16.729999999999997</v>
      </c>
      <c r="Q181" s="387">
        <f t="shared" si="24"/>
        <v>39.54</v>
      </c>
      <c r="R181" s="387">
        <v>32.983333000000002</v>
      </c>
      <c r="S181" s="387">
        <f t="shared" si="25"/>
        <v>-6.5566669999999974</v>
      </c>
      <c r="T181" s="389">
        <f t="shared" si="26"/>
        <v>-16.582364693980772</v>
      </c>
    </row>
    <row r="182" spans="1:20" ht="20" customHeight="1" x14ac:dyDescent="0.4">
      <c r="A182" s="97">
        <v>208</v>
      </c>
      <c r="B182" s="98" t="s">
        <v>36</v>
      </c>
      <c r="C182" s="99" t="s">
        <v>39</v>
      </c>
      <c r="D182" s="97" t="s">
        <v>327</v>
      </c>
      <c r="E182" s="379">
        <v>63.38</v>
      </c>
      <c r="F182" s="379">
        <v>68.75</v>
      </c>
      <c r="G182" s="380">
        <f t="shared" si="20"/>
        <v>5.3699999999999974</v>
      </c>
      <c r="H182" s="381">
        <v>57.5</v>
      </c>
      <c r="I182" s="381">
        <v>27.5</v>
      </c>
      <c r="J182" s="382">
        <f t="shared" si="21"/>
        <v>-30</v>
      </c>
      <c r="K182" s="383">
        <v>48.25</v>
      </c>
      <c r="L182" s="383">
        <v>36.625</v>
      </c>
      <c r="M182" s="384">
        <f t="shared" si="22"/>
        <v>-11.625</v>
      </c>
      <c r="N182" s="385">
        <v>55</v>
      </c>
      <c r="O182" s="385">
        <v>53.75</v>
      </c>
      <c r="P182" s="386">
        <f t="shared" si="23"/>
        <v>-1.25</v>
      </c>
      <c r="Q182" s="387">
        <f t="shared" si="24"/>
        <v>56.032499999999999</v>
      </c>
      <c r="R182" s="387">
        <v>46.65625</v>
      </c>
      <c r="S182" s="387">
        <f t="shared" si="25"/>
        <v>-9.3762499999999989</v>
      </c>
      <c r="T182" s="389">
        <f t="shared" si="26"/>
        <v>-16.733592111720874</v>
      </c>
    </row>
    <row r="183" spans="1:20" ht="20" customHeight="1" x14ac:dyDescent="0.4">
      <c r="A183" s="97">
        <v>182</v>
      </c>
      <c r="B183" s="98" t="s">
        <v>215</v>
      </c>
      <c r="C183" s="99" t="s">
        <v>220</v>
      </c>
      <c r="D183" s="97" t="s">
        <v>328</v>
      </c>
      <c r="E183" s="379">
        <v>58.21</v>
      </c>
      <c r="F183" s="379">
        <v>51.052630999999998</v>
      </c>
      <c r="G183" s="380">
        <f t="shared" si="20"/>
        <v>-7.1573690000000028</v>
      </c>
      <c r="H183" s="381">
        <v>48.33</v>
      </c>
      <c r="I183" s="381">
        <v>37.894736000000002</v>
      </c>
      <c r="J183" s="382">
        <f t="shared" si="21"/>
        <v>-10.435263999999997</v>
      </c>
      <c r="K183" s="383">
        <v>45.36</v>
      </c>
      <c r="L183" s="383">
        <v>36.973683999999999</v>
      </c>
      <c r="M183" s="384">
        <f t="shared" si="22"/>
        <v>-8.3863160000000008</v>
      </c>
      <c r="N183" s="385">
        <v>29.31</v>
      </c>
      <c r="O183" s="385">
        <v>24.868421000000001</v>
      </c>
      <c r="P183" s="386">
        <f t="shared" si="23"/>
        <v>-4.4415789999999973</v>
      </c>
      <c r="Q183" s="387">
        <f t="shared" si="24"/>
        <v>45.302499999999995</v>
      </c>
      <c r="R183" s="387">
        <v>37.697368000000004</v>
      </c>
      <c r="S183" s="387">
        <f t="shared" si="25"/>
        <v>-7.6051319999999905</v>
      </c>
      <c r="T183" s="389">
        <f t="shared" si="26"/>
        <v>-16.787444401523075</v>
      </c>
    </row>
    <row r="184" spans="1:20" ht="20" customHeight="1" x14ac:dyDescent="0.4">
      <c r="A184" s="97">
        <v>156</v>
      </c>
      <c r="B184" s="98" t="s">
        <v>88</v>
      </c>
      <c r="C184" s="98" t="s">
        <v>99</v>
      </c>
      <c r="D184" s="97" t="s">
        <v>327</v>
      </c>
      <c r="E184" s="379">
        <v>50.14</v>
      </c>
      <c r="F184" s="379">
        <v>47.25</v>
      </c>
      <c r="G184" s="380">
        <f t="shared" si="20"/>
        <v>-2.8900000000000006</v>
      </c>
      <c r="H184" s="381">
        <v>31.07</v>
      </c>
      <c r="I184" s="381">
        <v>23.333333</v>
      </c>
      <c r="J184" s="382">
        <f t="shared" si="21"/>
        <v>-7.7366670000000006</v>
      </c>
      <c r="K184" s="383">
        <v>36.14</v>
      </c>
      <c r="L184" s="383">
        <v>33.694443999999997</v>
      </c>
      <c r="M184" s="384">
        <f t="shared" si="22"/>
        <v>-2.4455560000000034</v>
      </c>
      <c r="N184" s="385">
        <v>34.11</v>
      </c>
      <c r="O184" s="385">
        <v>21.666665999999999</v>
      </c>
      <c r="P184" s="386">
        <f t="shared" si="23"/>
        <v>-12.443334</v>
      </c>
      <c r="Q184" s="387">
        <f t="shared" si="24"/>
        <v>37.865000000000002</v>
      </c>
      <c r="R184" s="387">
        <v>31.486110749999995</v>
      </c>
      <c r="S184" s="387">
        <f t="shared" si="25"/>
        <v>-6.3788892500000074</v>
      </c>
      <c r="T184" s="389">
        <f t="shared" si="26"/>
        <v>-16.846399709494275</v>
      </c>
    </row>
    <row r="185" spans="1:20" ht="20" customHeight="1" x14ac:dyDescent="0.4">
      <c r="A185" s="97">
        <v>165</v>
      </c>
      <c r="B185" s="98" t="s">
        <v>215</v>
      </c>
      <c r="C185" s="99" t="s">
        <v>224</v>
      </c>
      <c r="D185" s="97" t="s">
        <v>327</v>
      </c>
      <c r="E185" s="379">
        <v>50.79</v>
      </c>
      <c r="F185" s="379">
        <v>45.532608000000003</v>
      </c>
      <c r="G185" s="380">
        <f t="shared" si="20"/>
        <v>-5.2573919999999958</v>
      </c>
      <c r="H185" s="381">
        <v>39.520000000000003</v>
      </c>
      <c r="I185" s="381">
        <v>31.956520999999999</v>
      </c>
      <c r="J185" s="382">
        <f t="shared" si="21"/>
        <v>-7.5634790000000045</v>
      </c>
      <c r="K185" s="383">
        <v>38.76</v>
      </c>
      <c r="L185" s="383">
        <v>28.304347</v>
      </c>
      <c r="M185" s="384">
        <f t="shared" si="22"/>
        <v>-10.455652999999998</v>
      </c>
      <c r="N185" s="385">
        <v>30.83</v>
      </c>
      <c r="O185" s="385">
        <v>26.956520999999999</v>
      </c>
      <c r="P185" s="386">
        <f t="shared" si="23"/>
        <v>-3.8734789999999997</v>
      </c>
      <c r="Q185" s="387">
        <f t="shared" si="24"/>
        <v>39.974999999999994</v>
      </c>
      <c r="R185" s="387">
        <v>33.187499250000002</v>
      </c>
      <c r="S185" s="387">
        <f t="shared" si="25"/>
        <v>-6.7875007499999924</v>
      </c>
      <c r="T185" s="389">
        <f t="shared" si="26"/>
        <v>-16.979363977485914</v>
      </c>
    </row>
    <row r="186" spans="1:20" ht="20" customHeight="1" x14ac:dyDescent="0.4">
      <c r="A186" s="97">
        <v>155</v>
      </c>
      <c r="B186" s="98" t="s">
        <v>61</v>
      </c>
      <c r="C186" s="99" t="s">
        <v>67</v>
      </c>
      <c r="D186" s="97" t="s">
        <v>327</v>
      </c>
      <c r="E186" s="379">
        <v>51.14</v>
      </c>
      <c r="F186" s="379">
        <v>44.604165999999999</v>
      </c>
      <c r="G186" s="380">
        <f t="shared" si="20"/>
        <v>-6.5358340000000013</v>
      </c>
      <c r="H186" s="381">
        <v>31.56</v>
      </c>
      <c r="I186" s="381">
        <v>26.25</v>
      </c>
      <c r="J186" s="382">
        <f t="shared" si="21"/>
        <v>-5.3099999999999987</v>
      </c>
      <c r="K186" s="383">
        <v>37.090000000000003</v>
      </c>
      <c r="L186" s="383">
        <v>26.958333</v>
      </c>
      <c r="M186" s="384">
        <f t="shared" si="22"/>
        <v>-10.131667000000004</v>
      </c>
      <c r="N186" s="385">
        <v>27.81</v>
      </c>
      <c r="O186" s="385">
        <v>24.583333</v>
      </c>
      <c r="P186" s="386">
        <f t="shared" si="23"/>
        <v>-3.2266669999999991</v>
      </c>
      <c r="Q186" s="387">
        <f t="shared" si="24"/>
        <v>36.9</v>
      </c>
      <c r="R186" s="387">
        <v>30.598957999999996</v>
      </c>
      <c r="S186" s="387">
        <f t="shared" si="25"/>
        <v>-6.3010420000000025</v>
      </c>
      <c r="T186" s="389">
        <f t="shared" si="26"/>
        <v>-17.075994579945807</v>
      </c>
    </row>
    <row r="187" spans="1:20" ht="20" customHeight="1" x14ac:dyDescent="0.4">
      <c r="A187" s="97">
        <v>205</v>
      </c>
      <c r="B187" s="98" t="s">
        <v>121</v>
      </c>
      <c r="C187" s="99" t="s">
        <v>122</v>
      </c>
      <c r="D187" s="97" t="s">
        <v>327</v>
      </c>
      <c r="E187" s="379">
        <v>60.13</v>
      </c>
      <c r="F187" s="379">
        <v>56.34375</v>
      </c>
      <c r="G187" s="380">
        <f t="shared" si="20"/>
        <v>-3.7862500000000026</v>
      </c>
      <c r="H187" s="381">
        <v>56.18</v>
      </c>
      <c r="I187" s="381">
        <v>40.625</v>
      </c>
      <c r="J187" s="382">
        <f t="shared" si="21"/>
        <v>-15.555</v>
      </c>
      <c r="K187" s="383">
        <v>51.94</v>
      </c>
      <c r="L187" s="383">
        <v>42.875</v>
      </c>
      <c r="M187" s="384">
        <f t="shared" si="22"/>
        <v>-9.0649999999999977</v>
      </c>
      <c r="N187" s="385">
        <v>41.91</v>
      </c>
      <c r="O187" s="385">
        <v>34.0625</v>
      </c>
      <c r="P187" s="386">
        <f t="shared" si="23"/>
        <v>-7.8474999999999966</v>
      </c>
      <c r="Q187" s="387">
        <f t="shared" si="24"/>
        <v>52.54</v>
      </c>
      <c r="R187" s="387">
        <v>43.4765625</v>
      </c>
      <c r="S187" s="387">
        <f t="shared" si="25"/>
        <v>-9.0634374999999991</v>
      </c>
      <c r="T187" s="389">
        <f t="shared" si="26"/>
        <v>-17.250547202131706</v>
      </c>
    </row>
    <row r="188" spans="1:20" ht="20" customHeight="1" x14ac:dyDescent="0.4">
      <c r="A188" s="97">
        <v>189</v>
      </c>
      <c r="B188" s="98" t="s">
        <v>36</v>
      </c>
      <c r="C188" s="100" t="s">
        <v>43</v>
      </c>
      <c r="D188" s="97" t="s">
        <v>327</v>
      </c>
      <c r="E188" s="379">
        <v>61.05</v>
      </c>
      <c r="F188" s="379">
        <v>45.25</v>
      </c>
      <c r="G188" s="380">
        <f t="shared" si="20"/>
        <v>-15.799999999999997</v>
      </c>
      <c r="H188" s="381">
        <v>39</v>
      </c>
      <c r="I188" s="381">
        <v>33.333333000000003</v>
      </c>
      <c r="J188" s="382">
        <f t="shared" si="21"/>
        <v>-5.6666669999999968</v>
      </c>
      <c r="K188" s="383">
        <v>39.9</v>
      </c>
      <c r="L188" s="383">
        <v>37.791665999999999</v>
      </c>
      <c r="M188" s="384">
        <f t="shared" si="22"/>
        <v>-2.1083339999999993</v>
      </c>
      <c r="N188" s="385">
        <v>46</v>
      </c>
      <c r="O188" s="385">
        <v>37.083333000000003</v>
      </c>
      <c r="P188" s="386">
        <f t="shared" si="23"/>
        <v>-8.9166669999999968</v>
      </c>
      <c r="Q188" s="387">
        <f t="shared" si="24"/>
        <v>46.487499999999997</v>
      </c>
      <c r="R188" s="387">
        <v>38.364583000000003</v>
      </c>
      <c r="S188" s="387">
        <f t="shared" si="25"/>
        <v>-8.1229169999999939</v>
      </c>
      <c r="T188" s="389">
        <f t="shared" si="26"/>
        <v>-17.473335842968527</v>
      </c>
    </row>
    <row r="189" spans="1:20" ht="20" customHeight="1" x14ac:dyDescent="0.4">
      <c r="A189" s="97">
        <v>175</v>
      </c>
      <c r="B189" s="98" t="s">
        <v>18</v>
      </c>
      <c r="C189" s="99" t="s">
        <v>31</v>
      </c>
      <c r="D189" s="97" t="s">
        <v>329</v>
      </c>
      <c r="E189" s="379">
        <v>54.24</v>
      </c>
      <c r="F189" s="379">
        <v>44.722602000000002</v>
      </c>
      <c r="G189" s="380">
        <f t="shared" si="20"/>
        <v>-9.517398</v>
      </c>
      <c r="H189" s="381">
        <v>32.69</v>
      </c>
      <c r="I189" s="381">
        <v>26.369862999999999</v>
      </c>
      <c r="J189" s="382">
        <f t="shared" si="21"/>
        <v>-6.320136999999999</v>
      </c>
      <c r="K189" s="383">
        <v>38.65</v>
      </c>
      <c r="L189" s="383">
        <v>33.400683999999998</v>
      </c>
      <c r="M189" s="384">
        <f t="shared" si="22"/>
        <v>-5.2493160000000003</v>
      </c>
      <c r="N189" s="385">
        <v>34.33</v>
      </c>
      <c r="O189" s="385">
        <v>27.226026999999998</v>
      </c>
      <c r="P189" s="386">
        <f t="shared" si="23"/>
        <v>-7.1039729999999999</v>
      </c>
      <c r="Q189" s="387">
        <f t="shared" si="24"/>
        <v>39.977500000000006</v>
      </c>
      <c r="R189" s="387">
        <v>32.929794000000001</v>
      </c>
      <c r="S189" s="387">
        <f t="shared" si="25"/>
        <v>-7.0477060000000051</v>
      </c>
      <c r="T189" s="389">
        <f t="shared" si="26"/>
        <v>-17.629181414545691</v>
      </c>
    </row>
    <row r="190" spans="1:20" ht="20" customHeight="1" x14ac:dyDescent="0.4">
      <c r="A190" s="97">
        <v>171</v>
      </c>
      <c r="B190" s="98" t="s">
        <v>138</v>
      </c>
      <c r="C190" s="99" t="s">
        <v>143</v>
      </c>
      <c r="D190" s="97" t="s">
        <v>328</v>
      </c>
      <c r="E190" s="379">
        <v>52.67</v>
      </c>
      <c r="F190" s="379">
        <v>42.91</v>
      </c>
      <c r="G190" s="380">
        <f t="shared" si="20"/>
        <v>-9.7600000000000051</v>
      </c>
      <c r="H190" s="381">
        <v>36.94</v>
      </c>
      <c r="I190" s="381">
        <v>23.8</v>
      </c>
      <c r="J190" s="382">
        <f t="shared" si="21"/>
        <v>-13.139999999999997</v>
      </c>
      <c r="K190" s="383">
        <v>38.92</v>
      </c>
      <c r="L190" s="383">
        <v>33</v>
      </c>
      <c r="M190" s="384">
        <f t="shared" si="22"/>
        <v>-5.9200000000000017</v>
      </c>
      <c r="N190" s="385">
        <v>28.47</v>
      </c>
      <c r="O190" s="385">
        <v>29.6</v>
      </c>
      <c r="P190" s="386">
        <f t="shared" si="23"/>
        <v>1.1300000000000026</v>
      </c>
      <c r="Q190" s="387">
        <f t="shared" si="24"/>
        <v>39.25</v>
      </c>
      <c r="R190" s="387">
        <v>32.327500000000001</v>
      </c>
      <c r="S190" s="387">
        <f t="shared" si="25"/>
        <v>-6.9224999999999994</v>
      </c>
      <c r="T190" s="389">
        <f t="shared" si="26"/>
        <v>-17.636942675159236</v>
      </c>
    </row>
    <row r="191" spans="1:20" ht="20" customHeight="1" x14ac:dyDescent="0.4">
      <c r="A191" s="97">
        <v>217</v>
      </c>
      <c r="B191" s="98" t="s">
        <v>186</v>
      </c>
      <c r="C191" s="100" t="s">
        <v>187</v>
      </c>
      <c r="D191" s="97" t="s">
        <v>328</v>
      </c>
      <c r="E191" s="379">
        <v>69.680000000000007</v>
      </c>
      <c r="F191" s="379">
        <v>53.3125</v>
      </c>
      <c r="G191" s="380">
        <f t="shared" si="20"/>
        <v>-16.367500000000007</v>
      </c>
      <c r="H191" s="381">
        <v>64.290000000000006</v>
      </c>
      <c r="I191" s="381">
        <v>55.833333000000003</v>
      </c>
      <c r="J191" s="382">
        <f t="shared" si="21"/>
        <v>-8.456667000000003</v>
      </c>
      <c r="K191" s="383">
        <v>47.43</v>
      </c>
      <c r="L191" s="383">
        <v>47.75</v>
      </c>
      <c r="M191" s="384">
        <f t="shared" si="22"/>
        <v>0.32000000000000028</v>
      </c>
      <c r="N191" s="385">
        <v>52.14</v>
      </c>
      <c r="O191" s="385">
        <v>35</v>
      </c>
      <c r="P191" s="386">
        <f t="shared" si="23"/>
        <v>-17.14</v>
      </c>
      <c r="Q191" s="387">
        <f t="shared" si="24"/>
        <v>58.385000000000005</v>
      </c>
      <c r="R191" s="387">
        <v>47.973958250000003</v>
      </c>
      <c r="S191" s="387">
        <f t="shared" si="25"/>
        <v>-10.411041750000003</v>
      </c>
      <c r="T191" s="389">
        <f t="shared" si="26"/>
        <v>-17.831706345808001</v>
      </c>
    </row>
    <row r="192" spans="1:20" ht="20" customHeight="1" x14ac:dyDescent="0.4">
      <c r="A192" s="97">
        <v>197</v>
      </c>
      <c r="B192" s="98" t="s">
        <v>246</v>
      </c>
      <c r="C192" s="99" t="s">
        <v>250</v>
      </c>
      <c r="D192" s="97" t="s">
        <v>328</v>
      </c>
      <c r="E192" s="379">
        <v>62.1</v>
      </c>
      <c r="F192" s="379">
        <v>46.135714</v>
      </c>
      <c r="G192" s="380">
        <f t="shared" si="20"/>
        <v>-15.964286000000001</v>
      </c>
      <c r="H192" s="381">
        <v>44.72</v>
      </c>
      <c r="I192" s="381">
        <v>34.714284999999997</v>
      </c>
      <c r="J192" s="382">
        <f t="shared" si="21"/>
        <v>-10.005715000000002</v>
      </c>
      <c r="K192" s="383">
        <v>38.86</v>
      </c>
      <c r="L192" s="383">
        <v>35.714284999999997</v>
      </c>
      <c r="M192" s="384">
        <f t="shared" si="22"/>
        <v>-3.1457150000000027</v>
      </c>
      <c r="N192" s="385">
        <v>42.64</v>
      </c>
      <c r="O192" s="385">
        <v>37.785713999999999</v>
      </c>
      <c r="P192" s="386">
        <f t="shared" si="23"/>
        <v>-4.8542860000000019</v>
      </c>
      <c r="Q192" s="387">
        <f t="shared" si="24"/>
        <v>47.08</v>
      </c>
      <c r="R192" s="387">
        <v>38.587499499999993</v>
      </c>
      <c r="S192" s="387">
        <f t="shared" si="25"/>
        <v>-8.4925005000000056</v>
      </c>
      <c r="T192" s="389">
        <f t="shared" si="26"/>
        <v>-18.038446261682257</v>
      </c>
    </row>
    <row r="193" spans="1:20" ht="20" customHeight="1" x14ac:dyDescent="0.4">
      <c r="A193" s="97">
        <v>196</v>
      </c>
      <c r="B193" s="98" t="s">
        <v>271</v>
      </c>
      <c r="C193" s="99" t="s">
        <v>276</v>
      </c>
      <c r="D193" s="97" t="s">
        <v>327</v>
      </c>
      <c r="E193" s="379">
        <v>56.92</v>
      </c>
      <c r="F193" s="379">
        <v>46.5</v>
      </c>
      <c r="G193" s="380">
        <f t="shared" si="20"/>
        <v>-10.420000000000002</v>
      </c>
      <c r="H193" s="381">
        <v>37.03</v>
      </c>
      <c r="I193" s="381">
        <v>26.851851</v>
      </c>
      <c r="J193" s="382">
        <f t="shared" si="21"/>
        <v>-10.178149000000001</v>
      </c>
      <c r="K193" s="383">
        <v>41.55</v>
      </c>
      <c r="L193" s="383">
        <v>34.287036999999998</v>
      </c>
      <c r="M193" s="384">
        <f t="shared" si="22"/>
        <v>-7.2629629999999992</v>
      </c>
      <c r="N193" s="385">
        <v>41.02</v>
      </c>
      <c r="O193" s="385">
        <v>35.277777</v>
      </c>
      <c r="P193" s="386">
        <f t="shared" si="23"/>
        <v>-5.7422230000000027</v>
      </c>
      <c r="Q193" s="387">
        <f t="shared" si="24"/>
        <v>44.13</v>
      </c>
      <c r="R193" s="387">
        <v>35.729166249999999</v>
      </c>
      <c r="S193" s="387">
        <f t="shared" si="25"/>
        <v>-8.4008337500000039</v>
      </c>
      <c r="T193" s="389">
        <f t="shared" si="26"/>
        <v>-19.036559596646281</v>
      </c>
    </row>
    <row r="194" spans="1:20" ht="20" customHeight="1" x14ac:dyDescent="0.4">
      <c r="A194" s="97">
        <v>193</v>
      </c>
      <c r="B194" s="98" t="s">
        <v>186</v>
      </c>
      <c r="C194" s="99" t="s">
        <v>192</v>
      </c>
      <c r="D194" s="97" t="s">
        <v>327</v>
      </c>
      <c r="E194" s="379">
        <v>58.05</v>
      </c>
      <c r="F194" s="379">
        <v>54.375</v>
      </c>
      <c r="G194" s="380">
        <f t="shared" si="20"/>
        <v>-3.6749999999999972</v>
      </c>
      <c r="H194" s="381">
        <v>31</v>
      </c>
      <c r="I194" s="381">
        <v>32.5</v>
      </c>
      <c r="J194" s="382">
        <f t="shared" si="21"/>
        <v>1.5</v>
      </c>
      <c r="K194" s="383">
        <v>47.8</v>
      </c>
      <c r="L194" s="383">
        <v>22.125</v>
      </c>
      <c r="M194" s="384">
        <f t="shared" si="22"/>
        <v>-25.674999999999997</v>
      </c>
      <c r="N194" s="385">
        <v>36.5</v>
      </c>
      <c r="O194" s="385">
        <v>31.25</v>
      </c>
      <c r="P194" s="386">
        <f t="shared" si="23"/>
        <v>-5.25</v>
      </c>
      <c r="Q194" s="387">
        <f t="shared" si="24"/>
        <v>43.337499999999999</v>
      </c>
      <c r="R194" s="387">
        <v>35.0625</v>
      </c>
      <c r="S194" s="387">
        <f t="shared" si="25"/>
        <v>-8.2749999999999986</v>
      </c>
      <c r="T194" s="389">
        <f t="shared" si="26"/>
        <v>-19.094317854052495</v>
      </c>
    </row>
    <row r="195" spans="1:20" ht="20" customHeight="1" x14ac:dyDescent="0.4">
      <c r="A195" s="97">
        <v>194</v>
      </c>
      <c r="B195" s="98" t="s">
        <v>18</v>
      </c>
      <c r="C195" s="99" t="s">
        <v>29</v>
      </c>
      <c r="D195" s="97" t="s">
        <v>327</v>
      </c>
      <c r="E195" s="379">
        <v>60</v>
      </c>
      <c r="F195" s="379">
        <v>42.517856999999999</v>
      </c>
      <c r="G195" s="380">
        <f t="shared" si="20"/>
        <v>-17.482143000000001</v>
      </c>
      <c r="H195" s="381">
        <v>35</v>
      </c>
      <c r="I195" s="381">
        <v>29.642856999999999</v>
      </c>
      <c r="J195" s="382">
        <f t="shared" si="21"/>
        <v>-5.3571430000000007</v>
      </c>
      <c r="K195" s="383">
        <v>44.32</v>
      </c>
      <c r="L195" s="383">
        <v>37.607142000000003</v>
      </c>
      <c r="M195" s="384">
        <f t="shared" si="22"/>
        <v>-6.7128579999999971</v>
      </c>
      <c r="N195" s="385">
        <v>30.18</v>
      </c>
      <c r="O195" s="385">
        <v>26.607142</v>
      </c>
      <c r="P195" s="386">
        <f t="shared" si="23"/>
        <v>-3.5728580000000001</v>
      </c>
      <c r="Q195" s="387">
        <f t="shared" si="24"/>
        <v>42.375</v>
      </c>
      <c r="R195" s="387">
        <v>34.093749500000001</v>
      </c>
      <c r="S195" s="387">
        <f t="shared" si="25"/>
        <v>-8.2812504999999987</v>
      </c>
      <c r="T195" s="389">
        <f t="shared" si="26"/>
        <v>-19.542774041297932</v>
      </c>
    </row>
    <row r="196" spans="1:20" ht="20" customHeight="1" x14ac:dyDescent="0.4">
      <c r="A196" s="97">
        <v>166</v>
      </c>
      <c r="B196" s="98" t="s">
        <v>271</v>
      </c>
      <c r="C196" s="99" t="s">
        <v>282</v>
      </c>
      <c r="D196" s="97" t="s">
        <v>328</v>
      </c>
      <c r="E196" s="379">
        <v>47.14</v>
      </c>
      <c r="F196" s="379">
        <v>37.337665999999999</v>
      </c>
      <c r="G196" s="380">
        <f t="shared" si="20"/>
        <v>-9.8023340000000019</v>
      </c>
      <c r="H196" s="381">
        <v>27.29</v>
      </c>
      <c r="I196" s="381">
        <v>22.333333</v>
      </c>
      <c r="J196" s="382">
        <f t="shared" si="21"/>
        <v>-4.9566669999999995</v>
      </c>
      <c r="K196" s="383">
        <v>36.15</v>
      </c>
      <c r="L196" s="383">
        <v>26.908332999999999</v>
      </c>
      <c r="M196" s="384">
        <f t="shared" si="22"/>
        <v>-9.2416669999999996</v>
      </c>
      <c r="N196" s="385">
        <v>28.33</v>
      </c>
      <c r="O196" s="385">
        <v>25.166665999999999</v>
      </c>
      <c r="P196" s="386">
        <f t="shared" si="23"/>
        <v>-3.163333999999999</v>
      </c>
      <c r="Q196" s="387">
        <f t="shared" si="24"/>
        <v>34.727500000000006</v>
      </c>
      <c r="R196" s="387">
        <v>27.936499499999996</v>
      </c>
      <c r="S196" s="387">
        <f t="shared" si="25"/>
        <v>-6.7910005000000098</v>
      </c>
      <c r="T196" s="389">
        <f t="shared" si="26"/>
        <v>-19.555109063422382</v>
      </c>
    </row>
    <row r="197" spans="1:20" ht="20" customHeight="1" x14ac:dyDescent="0.4">
      <c r="A197" s="97">
        <v>178</v>
      </c>
      <c r="B197" s="98" t="s">
        <v>75</v>
      </c>
      <c r="C197" s="99" t="s">
        <v>86</v>
      </c>
      <c r="D197" s="97" t="s">
        <v>327</v>
      </c>
      <c r="E197" s="379">
        <v>51.63</v>
      </c>
      <c r="F197" s="379">
        <v>39.375</v>
      </c>
      <c r="G197" s="380">
        <f t="shared" si="20"/>
        <v>-12.255000000000003</v>
      </c>
      <c r="H197" s="381">
        <v>37.5</v>
      </c>
      <c r="I197" s="381">
        <v>25</v>
      </c>
      <c r="J197" s="382">
        <f t="shared" si="21"/>
        <v>-12.5</v>
      </c>
      <c r="K197" s="383">
        <v>31.75</v>
      </c>
      <c r="L197" s="383">
        <v>36.625</v>
      </c>
      <c r="M197" s="384">
        <f t="shared" si="22"/>
        <v>4.875</v>
      </c>
      <c r="N197" s="385">
        <v>28.75</v>
      </c>
      <c r="O197" s="385">
        <v>18.75</v>
      </c>
      <c r="P197" s="386">
        <f t="shared" si="23"/>
        <v>-10</v>
      </c>
      <c r="Q197" s="387">
        <f t="shared" si="24"/>
        <v>37.407499999999999</v>
      </c>
      <c r="R197" s="387">
        <v>29.9375</v>
      </c>
      <c r="S197" s="387">
        <f t="shared" si="25"/>
        <v>-7.4699999999999989</v>
      </c>
      <c r="T197" s="389">
        <f t="shared" si="26"/>
        <v>-19.969257501837863</v>
      </c>
    </row>
    <row r="198" spans="1:20" ht="20" customHeight="1" x14ac:dyDescent="0.4">
      <c r="A198" s="97">
        <v>199</v>
      </c>
      <c r="B198" s="98" t="s">
        <v>121</v>
      </c>
      <c r="C198" s="99" t="s">
        <v>126</v>
      </c>
      <c r="D198" s="97" t="s">
        <v>327</v>
      </c>
      <c r="E198" s="379">
        <v>65.42</v>
      </c>
      <c r="F198" s="379">
        <v>49.85</v>
      </c>
      <c r="G198" s="380">
        <f t="shared" si="20"/>
        <v>-15.57</v>
      </c>
      <c r="H198" s="381">
        <v>40</v>
      </c>
      <c r="I198" s="381">
        <v>30</v>
      </c>
      <c r="J198" s="382">
        <f t="shared" si="21"/>
        <v>-10</v>
      </c>
      <c r="K198" s="383">
        <v>36.83</v>
      </c>
      <c r="L198" s="383">
        <v>28.8</v>
      </c>
      <c r="M198" s="384">
        <f t="shared" si="22"/>
        <v>-8.0299999999999976</v>
      </c>
      <c r="N198" s="385">
        <v>30.83</v>
      </c>
      <c r="O198" s="385">
        <v>29.5</v>
      </c>
      <c r="P198" s="386">
        <f t="shared" si="23"/>
        <v>-1.3299999999999983</v>
      </c>
      <c r="Q198" s="387">
        <f t="shared" si="24"/>
        <v>43.269999999999996</v>
      </c>
      <c r="R198" s="387">
        <v>34.537499999999994</v>
      </c>
      <c r="S198" s="387">
        <f t="shared" si="25"/>
        <v>-8.7325000000000017</v>
      </c>
      <c r="T198" s="389">
        <f t="shared" si="26"/>
        <v>-20.181418996995617</v>
      </c>
    </row>
    <row r="199" spans="1:20" ht="20" customHeight="1" x14ac:dyDescent="0.4">
      <c r="A199" s="97">
        <v>209</v>
      </c>
      <c r="B199" s="98" t="s">
        <v>215</v>
      </c>
      <c r="C199" s="100" t="s">
        <v>221</v>
      </c>
      <c r="D199" s="97" t="s">
        <v>327</v>
      </c>
      <c r="E199" s="379">
        <v>63.4</v>
      </c>
      <c r="F199" s="379">
        <v>42.527777</v>
      </c>
      <c r="G199" s="380">
        <f t="shared" si="20"/>
        <v>-20.872222999999998</v>
      </c>
      <c r="H199" s="381">
        <v>44</v>
      </c>
      <c r="I199" s="381">
        <v>40</v>
      </c>
      <c r="J199" s="382">
        <f t="shared" si="21"/>
        <v>-4</v>
      </c>
      <c r="K199" s="383">
        <v>49.1</v>
      </c>
      <c r="L199" s="383">
        <v>39.916665999999999</v>
      </c>
      <c r="M199" s="384">
        <f t="shared" si="22"/>
        <v>-9.1833340000000021</v>
      </c>
      <c r="N199" s="385">
        <v>30</v>
      </c>
      <c r="O199" s="385">
        <v>26.388888000000001</v>
      </c>
      <c r="P199" s="386">
        <f t="shared" si="23"/>
        <v>-3.6111119999999985</v>
      </c>
      <c r="Q199" s="387">
        <f t="shared" si="24"/>
        <v>46.625</v>
      </c>
      <c r="R199" s="387">
        <v>37.208332750000004</v>
      </c>
      <c r="S199" s="387">
        <f t="shared" si="25"/>
        <v>-9.4166672499999962</v>
      </c>
      <c r="T199" s="389">
        <f t="shared" si="26"/>
        <v>-20.196605361930285</v>
      </c>
    </row>
    <row r="200" spans="1:20" ht="20" customHeight="1" x14ac:dyDescent="0.4">
      <c r="A200" s="97">
        <v>185</v>
      </c>
      <c r="B200" s="98" t="s">
        <v>121</v>
      </c>
      <c r="C200" s="99" t="s">
        <v>130</v>
      </c>
      <c r="D200" s="97" t="s">
        <v>327</v>
      </c>
      <c r="E200" s="379">
        <v>52.45</v>
      </c>
      <c r="F200" s="379">
        <v>39.6875</v>
      </c>
      <c r="G200" s="380">
        <f t="shared" ref="G200:G245" si="27">F200-E200</f>
        <v>-12.762500000000003</v>
      </c>
      <c r="H200" s="381">
        <v>30.45</v>
      </c>
      <c r="I200" s="381">
        <v>26.25</v>
      </c>
      <c r="J200" s="382">
        <f t="shared" ref="J200:J245" si="28">I200-H200</f>
        <v>-4.1999999999999993</v>
      </c>
      <c r="K200" s="383">
        <v>37.86</v>
      </c>
      <c r="L200" s="383">
        <v>24.9375</v>
      </c>
      <c r="M200" s="384">
        <f t="shared" ref="M200:M245" si="29">L200-K200</f>
        <v>-12.922499999999999</v>
      </c>
      <c r="N200" s="385">
        <v>35.450000000000003</v>
      </c>
      <c r="O200" s="385">
        <v>33.75</v>
      </c>
      <c r="P200" s="386">
        <f t="shared" ref="P200:P245" si="30">O200-N200</f>
        <v>-1.7000000000000028</v>
      </c>
      <c r="Q200" s="387">
        <f t="shared" ref="Q200:Q245" si="31">AVERAGE(E200,H200,K200,N200)</f>
        <v>39.052500000000002</v>
      </c>
      <c r="R200" s="387">
        <v>31.15625</v>
      </c>
      <c r="S200" s="387">
        <f t="shared" ref="S200:S245" si="32">R200-Q200</f>
        <v>-7.896250000000002</v>
      </c>
      <c r="T200" s="389">
        <f t="shared" ref="T200:T245" si="33">S200*100/Q200</f>
        <v>-20.219576211510152</v>
      </c>
    </row>
    <row r="201" spans="1:20" ht="20" customHeight="1" x14ac:dyDescent="0.4">
      <c r="A201" s="97">
        <v>204</v>
      </c>
      <c r="B201" s="98" t="s">
        <v>75</v>
      </c>
      <c r="C201" s="99" t="s">
        <v>80</v>
      </c>
      <c r="D201" s="97" t="s">
        <v>328</v>
      </c>
      <c r="E201" s="379">
        <v>54.93</v>
      </c>
      <c r="F201" s="379">
        <v>43.528409000000003</v>
      </c>
      <c r="G201" s="380">
        <f t="shared" si="27"/>
        <v>-11.401590999999996</v>
      </c>
      <c r="H201" s="381">
        <v>39.76</v>
      </c>
      <c r="I201" s="381">
        <v>31.477271999999999</v>
      </c>
      <c r="J201" s="382">
        <f t="shared" si="28"/>
        <v>-8.2827279999999988</v>
      </c>
      <c r="K201" s="383">
        <v>45.2</v>
      </c>
      <c r="L201" s="383">
        <v>33.244318</v>
      </c>
      <c r="M201" s="384">
        <f t="shared" si="29"/>
        <v>-11.955682000000003</v>
      </c>
      <c r="N201" s="385">
        <v>34.35</v>
      </c>
      <c r="O201" s="385">
        <v>30.625</v>
      </c>
      <c r="P201" s="386">
        <f t="shared" si="30"/>
        <v>-3.7250000000000014</v>
      </c>
      <c r="Q201" s="387">
        <f t="shared" si="31"/>
        <v>43.559999999999995</v>
      </c>
      <c r="R201" s="387">
        <v>34.718749750000001</v>
      </c>
      <c r="S201" s="387">
        <f t="shared" si="32"/>
        <v>-8.8412502499999945</v>
      </c>
      <c r="T201" s="389">
        <f t="shared" si="33"/>
        <v>-20.29671774563819</v>
      </c>
    </row>
    <row r="202" spans="1:20" ht="20" customHeight="1" x14ac:dyDescent="0.4">
      <c r="A202" s="97">
        <v>214</v>
      </c>
      <c r="B202" s="98" t="s">
        <v>18</v>
      </c>
      <c r="C202" s="99" t="s">
        <v>25</v>
      </c>
      <c r="D202" s="97" t="s">
        <v>328</v>
      </c>
      <c r="E202" s="379">
        <v>63.75</v>
      </c>
      <c r="F202" s="379">
        <v>50.9375</v>
      </c>
      <c r="G202" s="380">
        <f t="shared" si="27"/>
        <v>-12.8125</v>
      </c>
      <c r="H202" s="381">
        <v>49</v>
      </c>
      <c r="I202" s="381">
        <v>30</v>
      </c>
      <c r="J202" s="382">
        <f t="shared" si="28"/>
        <v>-19</v>
      </c>
      <c r="K202" s="383">
        <v>44.8</v>
      </c>
      <c r="L202" s="383">
        <v>38.9375</v>
      </c>
      <c r="M202" s="384">
        <f t="shared" si="29"/>
        <v>-5.8624999999999972</v>
      </c>
      <c r="N202" s="385">
        <v>40.5</v>
      </c>
      <c r="O202" s="385">
        <v>37.5</v>
      </c>
      <c r="P202" s="386">
        <f t="shared" si="30"/>
        <v>-3</v>
      </c>
      <c r="Q202" s="387">
        <f t="shared" si="31"/>
        <v>49.512500000000003</v>
      </c>
      <c r="R202" s="387">
        <v>39.34375</v>
      </c>
      <c r="S202" s="387">
        <f t="shared" si="32"/>
        <v>-10.168750000000003</v>
      </c>
      <c r="T202" s="389">
        <f t="shared" si="33"/>
        <v>-20.53774299419339</v>
      </c>
    </row>
    <row r="203" spans="1:20" ht="20" customHeight="1" x14ac:dyDescent="0.4">
      <c r="A203" s="97">
        <v>181</v>
      </c>
      <c r="B203" s="98" t="s">
        <v>256</v>
      </c>
      <c r="C203" s="99" t="s">
        <v>269</v>
      </c>
      <c r="D203" s="97" t="s">
        <v>327</v>
      </c>
      <c r="E203" s="379">
        <v>30.88</v>
      </c>
      <c r="F203" s="379">
        <v>36.25</v>
      </c>
      <c r="G203" s="380">
        <f t="shared" si="27"/>
        <v>5.370000000000001</v>
      </c>
      <c r="H203" s="381">
        <v>37.5</v>
      </c>
      <c r="I203" s="381">
        <v>30</v>
      </c>
      <c r="J203" s="382">
        <f t="shared" si="28"/>
        <v>-7.5</v>
      </c>
      <c r="K203" s="383">
        <v>40.75</v>
      </c>
      <c r="L203" s="383">
        <v>27.75</v>
      </c>
      <c r="M203" s="384">
        <f t="shared" si="29"/>
        <v>-13</v>
      </c>
      <c r="N203" s="385">
        <v>37.5</v>
      </c>
      <c r="O203" s="385">
        <v>22.5</v>
      </c>
      <c r="P203" s="386">
        <f t="shared" si="30"/>
        <v>-15</v>
      </c>
      <c r="Q203" s="387">
        <f t="shared" si="31"/>
        <v>36.657499999999999</v>
      </c>
      <c r="R203" s="387">
        <v>29.125</v>
      </c>
      <c r="S203" s="387">
        <f t="shared" si="32"/>
        <v>-7.5324999999999989</v>
      </c>
      <c r="T203" s="389">
        <f t="shared" si="33"/>
        <v>-20.548318897906292</v>
      </c>
    </row>
    <row r="204" spans="1:20" ht="20" customHeight="1" x14ac:dyDescent="0.4">
      <c r="A204" s="97">
        <v>188</v>
      </c>
      <c r="B204" s="98" t="s">
        <v>198</v>
      </c>
      <c r="C204" s="99" t="s">
        <v>209</v>
      </c>
      <c r="D204" s="97" t="s">
        <v>327</v>
      </c>
      <c r="E204" s="379">
        <v>53.67</v>
      </c>
      <c r="F204" s="379">
        <v>43.961537999999997</v>
      </c>
      <c r="G204" s="380">
        <f t="shared" si="27"/>
        <v>-9.7084620000000044</v>
      </c>
      <c r="H204" s="381">
        <v>35.94</v>
      </c>
      <c r="I204" s="381">
        <v>30.384615</v>
      </c>
      <c r="J204" s="382">
        <f t="shared" si="28"/>
        <v>-5.5553849999999976</v>
      </c>
      <c r="K204" s="383">
        <v>35.75</v>
      </c>
      <c r="L204" s="383">
        <v>21.346153000000001</v>
      </c>
      <c r="M204" s="384">
        <f t="shared" si="29"/>
        <v>-14.403846999999999</v>
      </c>
      <c r="N204" s="385">
        <v>29.38</v>
      </c>
      <c r="O204" s="385">
        <v>26.923075999999998</v>
      </c>
      <c r="P204" s="386">
        <f t="shared" si="30"/>
        <v>-2.4569240000000008</v>
      </c>
      <c r="Q204" s="387">
        <f t="shared" si="31"/>
        <v>38.685000000000002</v>
      </c>
      <c r="R204" s="387">
        <v>30.653845499999999</v>
      </c>
      <c r="S204" s="387">
        <f t="shared" si="32"/>
        <v>-8.0311545000000031</v>
      </c>
      <c r="T204" s="389">
        <f t="shared" si="33"/>
        <v>-20.760383869716954</v>
      </c>
    </row>
    <row r="205" spans="1:20" ht="20" customHeight="1" x14ac:dyDescent="0.4">
      <c r="A205" s="97">
        <v>213</v>
      </c>
      <c r="B205" s="98" t="s">
        <v>36</v>
      </c>
      <c r="C205" s="99" t="s">
        <v>44</v>
      </c>
      <c r="D205" s="97" t="s">
        <v>327</v>
      </c>
      <c r="E205" s="379">
        <v>60.54</v>
      </c>
      <c r="F205" s="379">
        <v>54.166665999999999</v>
      </c>
      <c r="G205" s="380">
        <f t="shared" si="27"/>
        <v>-6.3733339999999998</v>
      </c>
      <c r="H205" s="381">
        <v>39.29</v>
      </c>
      <c r="I205" s="381">
        <v>38.333333000000003</v>
      </c>
      <c r="J205" s="382">
        <f t="shared" si="28"/>
        <v>-0.95666699999999594</v>
      </c>
      <c r="K205" s="383">
        <v>44.79</v>
      </c>
      <c r="L205" s="383">
        <v>27.083333</v>
      </c>
      <c r="M205" s="384">
        <f t="shared" si="29"/>
        <v>-17.706666999999999</v>
      </c>
      <c r="N205" s="385">
        <v>46.43</v>
      </c>
      <c r="O205" s="385">
        <v>31.666665999999999</v>
      </c>
      <c r="P205" s="386">
        <f t="shared" si="30"/>
        <v>-14.763334</v>
      </c>
      <c r="Q205" s="387">
        <f t="shared" si="31"/>
        <v>47.762500000000003</v>
      </c>
      <c r="R205" s="387">
        <v>37.812499500000001</v>
      </c>
      <c r="S205" s="387">
        <f t="shared" si="32"/>
        <v>-9.9500005000000016</v>
      </c>
      <c r="T205" s="389">
        <f t="shared" si="33"/>
        <v>-20.832243915205446</v>
      </c>
    </row>
    <row r="206" spans="1:20" ht="20" customHeight="1" x14ac:dyDescent="0.4">
      <c r="A206" s="97">
        <v>179</v>
      </c>
      <c r="B206" s="98" t="s">
        <v>61</v>
      </c>
      <c r="C206" s="99" t="s">
        <v>73</v>
      </c>
      <c r="D206" s="97" t="s">
        <v>327</v>
      </c>
      <c r="E206" s="379">
        <v>46.9</v>
      </c>
      <c r="F206" s="379">
        <v>35.882351999999997</v>
      </c>
      <c r="G206" s="380">
        <f t="shared" si="27"/>
        <v>-11.017648000000001</v>
      </c>
      <c r="H206" s="381">
        <v>26.88</v>
      </c>
      <c r="I206" s="381">
        <v>22.941175999999999</v>
      </c>
      <c r="J206" s="382">
        <f t="shared" si="28"/>
        <v>-3.9388240000000003</v>
      </c>
      <c r="K206" s="383">
        <v>34.130000000000003</v>
      </c>
      <c r="L206" s="383">
        <v>24.558823</v>
      </c>
      <c r="M206" s="384">
        <f t="shared" si="29"/>
        <v>-9.5711770000000023</v>
      </c>
      <c r="N206" s="385">
        <v>34.06</v>
      </c>
      <c r="O206" s="385">
        <v>28.529411</v>
      </c>
      <c r="P206" s="386">
        <f t="shared" si="30"/>
        <v>-5.5305890000000026</v>
      </c>
      <c r="Q206" s="387">
        <f t="shared" si="31"/>
        <v>35.4925</v>
      </c>
      <c r="R206" s="387">
        <v>27.977940499999999</v>
      </c>
      <c r="S206" s="387">
        <f t="shared" si="32"/>
        <v>-7.5145595000000007</v>
      </c>
      <c r="T206" s="389">
        <f t="shared" si="33"/>
        <v>-21.172246249207578</v>
      </c>
    </row>
    <row r="207" spans="1:20" ht="20" customHeight="1" x14ac:dyDescent="0.4">
      <c r="A207" s="97">
        <v>206</v>
      </c>
      <c r="B207" s="98" t="s">
        <v>198</v>
      </c>
      <c r="C207" s="99" t="s">
        <v>208</v>
      </c>
      <c r="D207" s="97" t="s">
        <v>327</v>
      </c>
      <c r="E207" s="379">
        <v>56.08</v>
      </c>
      <c r="F207" s="379">
        <v>40.704545000000003</v>
      </c>
      <c r="G207" s="380">
        <f t="shared" si="27"/>
        <v>-15.375454999999995</v>
      </c>
      <c r="H207" s="381">
        <v>38.33</v>
      </c>
      <c r="I207" s="381">
        <v>35</v>
      </c>
      <c r="J207" s="382">
        <f t="shared" si="28"/>
        <v>-3.3299999999999983</v>
      </c>
      <c r="K207" s="383">
        <v>43.67</v>
      </c>
      <c r="L207" s="383">
        <v>34.636363000000003</v>
      </c>
      <c r="M207" s="384">
        <f t="shared" si="29"/>
        <v>-9.0336369999999988</v>
      </c>
      <c r="N207" s="385">
        <v>33.33</v>
      </c>
      <c r="O207" s="385">
        <v>24.772727</v>
      </c>
      <c r="P207" s="386">
        <f t="shared" si="30"/>
        <v>-8.5572729999999986</v>
      </c>
      <c r="Q207" s="387">
        <f t="shared" si="31"/>
        <v>42.852499999999992</v>
      </c>
      <c r="R207" s="387">
        <v>33.778408749999997</v>
      </c>
      <c r="S207" s="387">
        <f t="shared" si="32"/>
        <v>-9.0740912499999951</v>
      </c>
      <c r="T207" s="389">
        <f t="shared" si="33"/>
        <v>-21.175173560469041</v>
      </c>
    </row>
    <row r="208" spans="1:20" ht="20" customHeight="1" x14ac:dyDescent="0.4">
      <c r="A208" s="97">
        <v>183</v>
      </c>
      <c r="B208" s="98" t="s">
        <v>271</v>
      </c>
      <c r="C208" s="99" t="s">
        <v>281</v>
      </c>
      <c r="D208" s="97" t="s">
        <v>328</v>
      </c>
      <c r="E208" s="379">
        <v>49.76</v>
      </c>
      <c r="F208" s="379">
        <v>41.287500000000001</v>
      </c>
      <c r="G208" s="380">
        <f t="shared" si="27"/>
        <v>-8.4724999999999966</v>
      </c>
      <c r="H208" s="381">
        <v>29.58</v>
      </c>
      <c r="I208" s="381">
        <v>26.75</v>
      </c>
      <c r="J208" s="382">
        <f t="shared" si="28"/>
        <v>-2.8299999999999983</v>
      </c>
      <c r="K208" s="383">
        <v>38.44</v>
      </c>
      <c r="L208" s="383">
        <v>24.324999999999999</v>
      </c>
      <c r="M208" s="384">
        <f t="shared" si="29"/>
        <v>-14.114999999999998</v>
      </c>
      <c r="N208" s="385">
        <v>28.75</v>
      </c>
      <c r="O208" s="385">
        <v>22.875</v>
      </c>
      <c r="P208" s="386">
        <f t="shared" si="30"/>
        <v>-5.875</v>
      </c>
      <c r="Q208" s="387">
        <f t="shared" si="31"/>
        <v>36.6325</v>
      </c>
      <c r="R208" s="387">
        <v>28.809374999999999</v>
      </c>
      <c r="S208" s="387">
        <f t="shared" si="32"/>
        <v>-7.823125000000001</v>
      </c>
      <c r="T208" s="389">
        <f t="shared" si="33"/>
        <v>-21.355695079505907</v>
      </c>
    </row>
    <row r="209" spans="1:20" ht="20" customHeight="1" x14ac:dyDescent="0.4">
      <c r="A209" s="97">
        <v>201</v>
      </c>
      <c r="B209" s="98" t="s">
        <v>138</v>
      </c>
      <c r="C209" s="99" t="s">
        <v>144</v>
      </c>
      <c r="D209" s="97" t="s">
        <v>327</v>
      </c>
      <c r="E209" s="379">
        <v>52.85</v>
      </c>
      <c r="F209" s="379">
        <v>49.59375</v>
      </c>
      <c r="G209" s="380">
        <f t="shared" si="27"/>
        <v>-3.2562500000000014</v>
      </c>
      <c r="H209" s="381">
        <v>39.229999999999997</v>
      </c>
      <c r="I209" s="381">
        <v>23.75</v>
      </c>
      <c r="J209" s="382">
        <f t="shared" si="28"/>
        <v>-15.479999999999997</v>
      </c>
      <c r="K209" s="383">
        <v>40</v>
      </c>
      <c r="L209" s="383">
        <v>25.40625</v>
      </c>
      <c r="M209" s="384">
        <f t="shared" si="29"/>
        <v>-14.59375</v>
      </c>
      <c r="N209" s="385">
        <v>31.73</v>
      </c>
      <c r="O209" s="385">
        <v>30</v>
      </c>
      <c r="P209" s="386">
        <f t="shared" si="30"/>
        <v>-1.7300000000000004</v>
      </c>
      <c r="Q209" s="387">
        <f t="shared" si="31"/>
        <v>40.952499999999993</v>
      </c>
      <c r="R209" s="387">
        <v>32.1875</v>
      </c>
      <c r="S209" s="387">
        <f t="shared" si="32"/>
        <v>-8.7649999999999935</v>
      </c>
      <c r="T209" s="389">
        <f t="shared" si="33"/>
        <v>-21.402844759172197</v>
      </c>
    </row>
    <row r="210" spans="1:20" ht="20" customHeight="1" x14ac:dyDescent="0.4">
      <c r="A210" s="97">
        <v>195</v>
      </c>
      <c r="B210" s="98" t="s">
        <v>75</v>
      </c>
      <c r="C210" s="99" t="s">
        <v>84</v>
      </c>
      <c r="D210" s="97" t="s">
        <v>327</v>
      </c>
      <c r="E210" s="379">
        <v>55.45</v>
      </c>
      <c r="F210" s="379">
        <v>40.183332999999998</v>
      </c>
      <c r="G210" s="380">
        <f t="shared" si="27"/>
        <v>-15.266667000000005</v>
      </c>
      <c r="H210" s="381">
        <v>35</v>
      </c>
      <c r="I210" s="381">
        <v>28</v>
      </c>
      <c r="J210" s="382">
        <f t="shared" si="28"/>
        <v>-7</v>
      </c>
      <c r="K210" s="383">
        <v>37.049999999999997</v>
      </c>
      <c r="L210" s="383">
        <v>30.75</v>
      </c>
      <c r="M210" s="384">
        <f t="shared" si="29"/>
        <v>-6.2999999999999972</v>
      </c>
      <c r="N210" s="385">
        <v>27.75</v>
      </c>
      <c r="O210" s="385">
        <v>23</v>
      </c>
      <c r="P210" s="386">
        <f t="shared" si="30"/>
        <v>-4.75</v>
      </c>
      <c r="Q210" s="387">
        <f t="shared" si="31"/>
        <v>38.8125</v>
      </c>
      <c r="R210" s="387">
        <v>30.483333250000001</v>
      </c>
      <c r="S210" s="387">
        <f t="shared" si="32"/>
        <v>-8.3291667499999988</v>
      </c>
      <c r="T210" s="389">
        <f t="shared" si="33"/>
        <v>-21.460010950080513</v>
      </c>
    </row>
    <row r="211" spans="1:20" ht="20" customHeight="1" x14ac:dyDescent="0.4">
      <c r="A211" s="97">
        <v>215</v>
      </c>
      <c r="B211" s="98" t="s">
        <v>167</v>
      </c>
      <c r="C211" s="99" t="s">
        <v>172</v>
      </c>
      <c r="D211" s="97" t="s">
        <v>327</v>
      </c>
      <c r="E211" s="379">
        <v>58.67</v>
      </c>
      <c r="F211" s="379">
        <v>48.674999999999997</v>
      </c>
      <c r="G211" s="380">
        <f t="shared" si="27"/>
        <v>-9.9950000000000045</v>
      </c>
      <c r="H211" s="381">
        <v>38.33</v>
      </c>
      <c r="I211" s="381">
        <v>37</v>
      </c>
      <c r="J211" s="382">
        <f t="shared" si="28"/>
        <v>-1.3299999999999983</v>
      </c>
      <c r="K211" s="383">
        <v>49</v>
      </c>
      <c r="L211" s="383">
        <v>34.049999999999997</v>
      </c>
      <c r="M211" s="384">
        <f t="shared" si="29"/>
        <v>-14.950000000000003</v>
      </c>
      <c r="N211" s="385">
        <v>41.67</v>
      </c>
      <c r="O211" s="385">
        <v>27.25</v>
      </c>
      <c r="P211" s="386">
        <f t="shared" si="30"/>
        <v>-14.420000000000002</v>
      </c>
      <c r="Q211" s="387">
        <f t="shared" si="31"/>
        <v>46.917500000000004</v>
      </c>
      <c r="R211" s="387">
        <v>36.743749999999999</v>
      </c>
      <c r="S211" s="387">
        <f t="shared" si="32"/>
        <v>-10.173750000000005</v>
      </c>
      <c r="T211" s="389">
        <f t="shared" si="33"/>
        <v>-21.684339532157519</v>
      </c>
    </row>
    <row r="212" spans="1:20" ht="20" customHeight="1" x14ac:dyDescent="0.4">
      <c r="A212" s="97">
        <v>219</v>
      </c>
      <c r="B212" s="98" t="s">
        <v>121</v>
      </c>
      <c r="C212" s="99" t="s">
        <v>123</v>
      </c>
      <c r="D212" s="97" t="s">
        <v>327</v>
      </c>
      <c r="E212" s="379">
        <v>61.33</v>
      </c>
      <c r="F212" s="379">
        <v>49.660713999999999</v>
      </c>
      <c r="G212" s="380">
        <f t="shared" si="27"/>
        <v>-11.669286</v>
      </c>
      <c r="H212" s="381">
        <v>50.56</v>
      </c>
      <c r="I212" s="381">
        <v>30</v>
      </c>
      <c r="J212" s="382">
        <f t="shared" si="28"/>
        <v>-20.560000000000002</v>
      </c>
      <c r="K212" s="383">
        <v>38.11</v>
      </c>
      <c r="L212" s="383">
        <v>40.339284999999997</v>
      </c>
      <c r="M212" s="384">
        <f t="shared" si="29"/>
        <v>2.2292849999999973</v>
      </c>
      <c r="N212" s="385">
        <v>51.94</v>
      </c>
      <c r="O212" s="385">
        <v>38.035713999999999</v>
      </c>
      <c r="P212" s="386">
        <f t="shared" si="30"/>
        <v>-13.904285999999999</v>
      </c>
      <c r="Q212" s="387">
        <f t="shared" si="31"/>
        <v>50.484999999999999</v>
      </c>
      <c r="R212" s="387">
        <v>39.508928249999997</v>
      </c>
      <c r="S212" s="387">
        <f t="shared" si="32"/>
        <v>-10.976071750000003</v>
      </c>
      <c r="T212" s="389">
        <f t="shared" si="33"/>
        <v>-21.741253342577011</v>
      </c>
    </row>
    <row r="213" spans="1:20" ht="20" customHeight="1" x14ac:dyDescent="0.4">
      <c r="A213" s="97">
        <v>203</v>
      </c>
      <c r="B213" s="98" t="s">
        <v>107</v>
      </c>
      <c r="C213" s="99" t="s">
        <v>118</v>
      </c>
      <c r="D213" s="97" t="s">
        <v>327</v>
      </c>
      <c r="E213" s="379">
        <v>52.04</v>
      </c>
      <c r="F213" s="379">
        <v>41.625</v>
      </c>
      <c r="G213" s="380">
        <f t="shared" si="27"/>
        <v>-10.414999999999999</v>
      </c>
      <c r="H213" s="381">
        <v>34.29</v>
      </c>
      <c r="I213" s="381">
        <v>22.5</v>
      </c>
      <c r="J213" s="382">
        <f t="shared" si="28"/>
        <v>-11.79</v>
      </c>
      <c r="K213" s="383">
        <v>39.14</v>
      </c>
      <c r="L213" s="383">
        <v>31.583333</v>
      </c>
      <c r="M213" s="384">
        <f t="shared" si="29"/>
        <v>-7.5566670000000009</v>
      </c>
      <c r="N213" s="385">
        <v>32.5</v>
      </c>
      <c r="O213" s="385">
        <v>27.083333</v>
      </c>
      <c r="P213" s="386">
        <f t="shared" si="30"/>
        <v>-5.4166670000000003</v>
      </c>
      <c r="Q213" s="387">
        <f t="shared" si="31"/>
        <v>39.4925</v>
      </c>
      <c r="R213" s="387">
        <v>30.697916499999998</v>
      </c>
      <c r="S213" s="387">
        <f t="shared" si="32"/>
        <v>-8.7945835000000017</v>
      </c>
      <c r="T213" s="389">
        <f t="shared" si="33"/>
        <v>-22.268996644932585</v>
      </c>
    </row>
    <row r="214" spans="1:20" ht="20" customHeight="1" x14ac:dyDescent="0.4">
      <c r="A214" s="97">
        <v>187</v>
      </c>
      <c r="B214" s="98" t="s">
        <v>198</v>
      </c>
      <c r="C214" s="99" t="s">
        <v>213</v>
      </c>
      <c r="D214" s="97" t="s">
        <v>327</v>
      </c>
      <c r="E214" s="379">
        <v>44.87</v>
      </c>
      <c r="F214" s="379">
        <v>39.634614999999997</v>
      </c>
      <c r="G214" s="380">
        <f t="shared" si="27"/>
        <v>-5.2353850000000008</v>
      </c>
      <c r="H214" s="381">
        <v>32.35</v>
      </c>
      <c r="I214" s="381">
        <v>17.884615</v>
      </c>
      <c r="J214" s="382">
        <f t="shared" si="28"/>
        <v>-14.465385000000001</v>
      </c>
      <c r="K214" s="383">
        <v>37.409999999999997</v>
      </c>
      <c r="L214" s="383">
        <v>26.576923000000001</v>
      </c>
      <c r="M214" s="384">
        <f t="shared" si="29"/>
        <v>-10.833076999999996</v>
      </c>
      <c r="N214" s="385">
        <v>28.09</v>
      </c>
      <c r="O214" s="385">
        <v>26.826923000000001</v>
      </c>
      <c r="P214" s="386">
        <f t="shared" si="30"/>
        <v>-1.2630769999999991</v>
      </c>
      <c r="Q214" s="387">
        <f t="shared" si="31"/>
        <v>35.68</v>
      </c>
      <c r="R214" s="387">
        <v>27.730768999999995</v>
      </c>
      <c r="S214" s="387">
        <f t="shared" si="32"/>
        <v>-7.9492310000000046</v>
      </c>
      <c r="T214" s="389">
        <f t="shared" si="33"/>
        <v>-22.279234865470865</v>
      </c>
    </row>
    <row r="215" spans="1:20" ht="20" customHeight="1" x14ac:dyDescent="0.4">
      <c r="A215" s="97">
        <v>223</v>
      </c>
      <c r="B215" s="98" t="s">
        <v>18</v>
      </c>
      <c r="C215" s="99" t="s">
        <v>24</v>
      </c>
      <c r="D215" s="97" t="s">
        <v>327</v>
      </c>
      <c r="E215" s="379">
        <v>66.34</v>
      </c>
      <c r="F215" s="379">
        <v>55.375</v>
      </c>
      <c r="G215" s="380">
        <f t="shared" si="27"/>
        <v>-10.965000000000003</v>
      </c>
      <c r="H215" s="381">
        <v>50.63</v>
      </c>
      <c r="I215" s="381">
        <v>33.75</v>
      </c>
      <c r="J215" s="382">
        <f t="shared" si="28"/>
        <v>-16.880000000000003</v>
      </c>
      <c r="K215" s="383">
        <v>49</v>
      </c>
      <c r="L215" s="383">
        <v>47.375</v>
      </c>
      <c r="M215" s="384">
        <f t="shared" si="29"/>
        <v>-1.625</v>
      </c>
      <c r="N215" s="385">
        <v>37.81</v>
      </c>
      <c r="O215" s="385">
        <v>21.875</v>
      </c>
      <c r="P215" s="386">
        <f t="shared" si="30"/>
        <v>-15.935000000000002</v>
      </c>
      <c r="Q215" s="387">
        <f t="shared" si="31"/>
        <v>50.945</v>
      </c>
      <c r="R215" s="387">
        <v>39.59375</v>
      </c>
      <c r="S215" s="387">
        <f t="shared" si="32"/>
        <v>-11.35125</v>
      </c>
      <c r="T215" s="389">
        <f t="shared" si="33"/>
        <v>-22.28138188242222</v>
      </c>
    </row>
    <row r="216" spans="1:20" ht="20" customHeight="1" x14ac:dyDescent="0.4">
      <c r="A216" s="97">
        <v>186</v>
      </c>
      <c r="B216" s="98" t="s">
        <v>228</v>
      </c>
      <c r="C216" s="99" t="s">
        <v>243</v>
      </c>
      <c r="D216" s="97" t="s">
        <v>327</v>
      </c>
      <c r="E216" s="379">
        <v>48.4</v>
      </c>
      <c r="F216" s="379">
        <v>38.291665999999999</v>
      </c>
      <c r="G216" s="380">
        <f t="shared" si="27"/>
        <v>-10.108333999999999</v>
      </c>
      <c r="H216" s="381">
        <v>31</v>
      </c>
      <c r="I216" s="381">
        <v>20.833333</v>
      </c>
      <c r="J216" s="382">
        <f t="shared" si="28"/>
        <v>-10.166667</v>
      </c>
      <c r="K216" s="383">
        <v>37.299999999999997</v>
      </c>
      <c r="L216" s="383">
        <v>27.875</v>
      </c>
      <c r="M216" s="384">
        <f t="shared" si="29"/>
        <v>-9.4249999999999972</v>
      </c>
      <c r="N216" s="385">
        <v>25</v>
      </c>
      <c r="O216" s="385">
        <v>22.916665999999999</v>
      </c>
      <c r="P216" s="386">
        <f t="shared" si="30"/>
        <v>-2.0833340000000007</v>
      </c>
      <c r="Q216" s="387">
        <f t="shared" si="31"/>
        <v>35.424999999999997</v>
      </c>
      <c r="R216" s="387">
        <v>27.479166249999999</v>
      </c>
      <c r="S216" s="387">
        <f t="shared" si="32"/>
        <v>-7.9458337499999985</v>
      </c>
      <c r="T216" s="389">
        <f t="shared" si="33"/>
        <v>-22.430017642907547</v>
      </c>
    </row>
    <row r="217" spans="1:20" ht="20" customHeight="1" x14ac:dyDescent="0.4">
      <c r="A217" s="97">
        <v>191</v>
      </c>
      <c r="B217" s="98" t="s">
        <v>147</v>
      </c>
      <c r="C217" s="99" t="s">
        <v>153</v>
      </c>
      <c r="D217" s="97" t="s">
        <v>327</v>
      </c>
      <c r="E217" s="379">
        <v>51.27</v>
      </c>
      <c r="F217" s="379">
        <v>43</v>
      </c>
      <c r="G217" s="380">
        <f t="shared" si="27"/>
        <v>-8.2700000000000031</v>
      </c>
      <c r="H217" s="381">
        <v>25.42</v>
      </c>
      <c r="I217" s="381">
        <v>19.583333</v>
      </c>
      <c r="J217" s="382">
        <f t="shared" si="28"/>
        <v>-5.836667000000002</v>
      </c>
      <c r="K217" s="383">
        <v>36.54</v>
      </c>
      <c r="L217" s="383">
        <v>25.875</v>
      </c>
      <c r="M217" s="384">
        <f t="shared" si="29"/>
        <v>-10.664999999999999</v>
      </c>
      <c r="N217" s="385">
        <v>33.33</v>
      </c>
      <c r="O217" s="385">
        <v>25.208333</v>
      </c>
      <c r="P217" s="386">
        <f t="shared" si="30"/>
        <v>-8.1216669999999986</v>
      </c>
      <c r="Q217" s="387">
        <f t="shared" si="31"/>
        <v>36.64</v>
      </c>
      <c r="R217" s="387">
        <v>28.416666499999998</v>
      </c>
      <c r="S217" s="387">
        <f t="shared" si="32"/>
        <v>-8.2233335000000025</v>
      </c>
      <c r="T217" s="389">
        <f t="shared" si="33"/>
        <v>-22.443595796943239</v>
      </c>
    </row>
    <row r="218" spans="1:20" ht="20" customHeight="1" x14ac:dyDescent="0.4">
      <c r="A218" s="97">
        <v>212</v>
      </c>
      <c r="B218" s="98" t="s">
        <v>198</v>
      </c>
      <c r="C218" s="99" t="s">
        <v>207</v>
      </c>
      <c r="D218" s="97" t="s">
        <v>327</v>
      </c>
      <c r="E218" s="379">
        <v>59.81</v>
      </c>
      <c r="F218" s="379">
        <v>47.183332999999998</v>
      </c>
      <c r="G218" s="380">
        <f t="shared" si="27"/>
        <v>-12.626667000000005</v>
      </c>
      <c r="H218" s="381">
        <v>38.75</v>
      </c>
      <c r="I218" s="381">
        <v>30.666665999999999</v>
      </c>
      <c r="J218" s="382">
        <f t="shared" si="28"/>
        <v>-8.0833340000000007</v>
      </c>
      <c r="K218" s="383">
        <v>43.94</v>
      </c>
      <c r="L218" s="383">
        <v>28.033332999999999</v>
      </c>
      <c r="M218" s="384">
        <f t="shared" si="29"/>
        <v>-15.906666999999999</v>
      </c>
      <c r="N218" s="385">
        <v>34.06</v>
      </c>
      <c r="O218" s="385">
        <v>31</v>
      </c>
      <c r="P218" s="386">
        <f t="shared" si="30"/>
        <v>-3.0600000000000023</v>
      </c>
      <c r="Q218" s="387">
        <f t="shared" si="31"/>
        <v>44.14</v>
      </c>
      <c r="R218" s="387">
        <v>34.220832999999999</v>
      </c>
      <c r="S218" s="387">
        <f t="shared" si="32"/>
        <v>-9.9191670000000016</v>
      </c>
      <c r="T218" s="389">
        <f t="shared" si="33"/>
        <v>-22.472059356592663</v>
      </c>
    </row>
    <row r="219" spans="1:20" ht="20" customHeight="1" x14ac:dyDescent="0.4">
      <c r="A219" s="97">
        <v>200</v>
      </c>
      <c r="B219" s="98" t="s">
        <v>36</v>
      </c>
      <c r="C219" s="99" t="s">
        <v>46</v>
      </c>
      <c r="D219" s="97" t="s">
        <v>327</v>
      </c>
      <c r="E219" s="379">
        <v>48.41</v>
      </c>
      <c r="F219" s="379">
        <v>38.083333000000003</v>
      </c>
      <c r="G219" s="380">
        <f t="shared" si="27"/>
        <v>-10.326666999999993</v>
      </c>
      <c r="H219" s="381">
        <v>33.75</v>
      </c>
      <c r="I219" s="381">
        <v>23.333333</v>
      </c>
      <c r="J219" s="382">
        <f t="shared" si="28"/>
        <v>-10.416667</v>
      </c>
      <c r="K219" s="383">
        <v>39.130000000000003</v>
      </c>
      <c r="L219" s="383">
        <v>30.375</v>
      </c>
      <c r="M219" s="384">
        <f t="shared" si="29"/>
        <v>-8.7550000000000026</v>
      </c>
      <c r="N219" s="385">
        <v>33.44</v>
      </c>
      <c r="O219" s="385">
        <v>27.916665999999999</v>
      </c>
      <c r="P219" s="386">
        <f t="shared" si="30"/>
        <v>-5.5233339999999984</v>
      </c>
      <c r="Q219" s="387">
        <f t="shared" si="31"/>
        <v>38.682499999999997</v>
      </c>
      <c r="R219" s="387">
        <v>29.927083000000003</v>
      </c>
      <c r="S219" s="387">
        <f t="shared" si="32"/>
        <v>-8.7554169999999942</v>
      </c>
      <c r="T219" s="389">
        <f t="shared" si="33"/>
        <v>-22.634051573709026</v>
      </c>
    </row>
    <row r="220" spans="1:20" ht="20" customHeight="1" x14ac:dyDescent="0.4">
      <c r="A220" s="97">
        <v>202</v>
      </c>
      <c r="B220" s="98" t="s">
        <v>75</v>
      </c>
      <c r="C220" s="99" t="s">
        <v>85</v>
      </c>
      <c r="D220" s="97" t="s">
        <v>327</v>
      </c>
      <c r="E220" s="379">
        <v>53.81</v>
      </c>
      <c r="F220" s="379">
        <v>39.441175999999999</v>
      </c>
      <c r="G220" s="380">
        <f t="shared" si="27"/>
        <v>-14.368824000000004</v>
      </c>
      <c r="H220" s="381">
        <v>34.06</v>
      </c>
      <c r="I220" s="381">
        <v>25.294117</v>
      </c>
      <c r="J220" s="382">
        <f t="shared" si="28"/>
        <v>-8.7658830000000023</v>
      </c>
      <c r="K220" s="383">
        <v>34.69</v>
      </c>
      <c r="L220" s="383">
        <v>28.676469999999998</v>
      </c>
      <c r="M220" s="384">
        <f t="shared" si="29"/>
        <v>-6.0135299999999994</v>
      </c>
      <c r="N220" s="385">
        <v>32.5</v>
      </c>
      <c r="O220" s="385">
        <v>26.470587999999999</v>
      </c>
      <c r="P220" s="386">
        <f t="shared" si="30"/>
        <v>-6.0294120000000007</v>
      </c>
      <c r="Q220" s="387">
        <f t="shared" si="31"/>
        <v>38.765000000000001</v>
      </c>
      <c r="R220" s="387">
        <v>29.97058775</v>
      </c>
      <c r="S220" s="387">
        <f t="shared" si="32"/>
        <v>-8.7944122500000006</v>
      </c>
      <c r="T220" s="389">
        <f t="shared" si="33"/>
        <v>-22.686475557848574</v>
      </c>
    </row>
    <row r="221" spans="1:20" ht="20" customHeight="1" x14ac:dyDescent="0.4">
      <c r="A221" s="97">
        <v>222</v>
      </c>
      <c r="B221" s="98" t="s">
        <v>256</v>
      </c>
      <c r="C221" s="99" t="s">
        <v>260</v>
      </c>
      <c r="D221" s="97" t="s">
        <v>328</v>
      </c>
      <c r="E221" s="379">
        <v>63.22</v>
      </c>
      <c r="F221" s="379">
        <v>50.038460999999998</v>
      </c>
      <c r="G221" s="380">
        <f t="shared" si="27"/>
        <v>-13.181539000000001</v>
      </c>
      <c r="H221" s="381">
        <v>52.21</v>
      </c>
      <c r="I221" s="381">
        <v>34.358974000000003</v>
      </c>
      <c r="J221" s="382">
        <f t="shared" si="28"/>
        <v>-17.851025999999997</v>
      </c>
      <c r="K221" s="383">
        <v>45.4</v>
      </c>
      <c r="L221" s="383">
        <v>37.935896999999997</v>
      </c>
      <c r="M221" s="384">
        <f t="shared" si="29"/>
        <v>-7.4641030000000015</v>
      </c>
      <c r="N221" s="385">
        <v>35.99</v>
      </c>
      <c r="O221" s="385">
        <v>29.679487000000002</v>
      </c>
      <c r="P221" s="386">
        <f t="shared" si="30"/>
        <v>-6.3105130000000003</v>
      </c>
      <c r="Q221" s="387">
        <f t="shared" si="31"/>
        <v>49.205000000000005</v>
      </c>
      <c r="R221" s="387">
        <v>38.003204750000002</v>
      </c>
      <c r="S221" s="387">
        <f t="shared" si="32"/>
        <v>-11.201795250000004</v>
      </c>
      <c r="T221" s="389">
        <f t="shared" si="33"/>
        <v>-22.76556295091963</v>
      </c>
    </row>
    <row r="222" spans="1:20" ht="20" customHeight="1" x14ac:dyDescent="0.4">
      <c r="A222" s="97">
        <v>192</v>
      </c>
      <c r="B222" s="98" t="s">
        <v>285</v>
      </c>
      <c r="C222" s="99" t="s">
        <v>300</v>
      </c>
      <c r="D222" s="97" t="s">
        <v>327</v>
      </c>
      <c r="E222" s="379">
        <v>47.31</v>
      </c>
      <c r="F222" s="379">
        <v>38.125</v>
      </c>
      <c r="G222" s="380">
        <f t="shared" si="27"/>
        <v>-9.1850000000000023</v>
      </c>
      <c r="H222" s="381">
        <v>30</v>
      </c>
      <c r="I222" s="381">
        <v>21.875</v>
      </c>
      <c r="J222" s="382">
        <f t="shared" si="28"/>
        <v>-8.125</v>
      </c>
      <c r="K222" s="383">
        <v>31.13</v>
      </c>
      <c r="L222" s="383">
        <v>28.53125</v>
      </c>
      <c r="M222" s="384">
        <f t="shared" si="29"/>
        <v>-2.598749999999999</v>
      </c>
      <c r="N222" s="385">
        <v>36.25</v>
      </c>
      <c r="O222" s="385">
        <v>23.125</v>
      </c>
      <c r="P222" s="386">
        <f t="shared" si="30"/>
        <v>-13.125</v>
      </c>
      <c r="Q222" s="387">
        <f t="shared" si="31"/>
        <v>36.172499999999999</v>
      </c>
      <c r="R222" s="387">
        <v>27.9140625</v>
      </c>
      <c r="S222" s="387">
        <f t="shared" si="32"/>
        <v>-8.2584374999999994</v>
      </c>
      <c r="T222" s="389">
        <f t="shared" si="33"/>
        <v>-22.830707028820235</v>
      </c>
    </row>
    <row r="223" spans="1:20" ht="20" customHeight="1" x14ac:dyDescent="0.4">
      <c r="A223" s="97">
        <v>221</v>
      </c>
      <c r="B223" s="98" t="s">
        <v>271</v>
      </c>
      <c r="C223" s="99" t="s">
        <v>279</v>
      </c>
      <c r="D223" s="97" t="s">
        <v>327</v>
      </c>
      <c r="E223" s="379">
        <v>57.2</v>
      </c>
      <c r="F223" s="379">
        <v>49.847777000000001</v>
      </c>
      <c r="G223" s="380">
        <f t="shared" si="27"/>
        <v>-7.3522230000000022</v>
      </c>
      <c r="H223" s="381">
        <v>45</v>
      </c>
      <c r="I223" s="381">
        <v>32.222222000000002</v>
      </c>
      <c r="J223" s="382">
        <f t="shared" si="28"/>
        <v>-12.777777999999998</v>
      </c>
      <c r="K223" s="383">
        <v>44.2</v>
      </c>
      <c r="L223" s="383">
        <v>33.305554999999998</v>
      </c>
      <c r="M223" s="384">
        <f t="shared" si="29"/>
        <v>-10.894445000000005</v>
      </c>
      <c r="N223" s="385">
        <v>39</v>
      </c>
      <c r="O223" s="385">
        <v>25.555554999999998</v>
      </c>
      <c r="P223" s="386">
        <f t="shared" si="30"/>
        <v>-13.444445000000002</v>
      </c>
      <c r="Q223" s="387">
        <f t="shared" si="31"/>
        <v>46.35</v>
      </c>
      <c r="R223" s="387">
        <v>35.232777249999998</v>
      </c>
      <c r="S223" s="387">
        <f t="shared" si="32"/>
        <v>-11.117222750000003</v>
      </c>
      <c r="T223" s="389">
        <f t="shared" si="33"/>
        <v>-23.985378101402379</v>
      </c>
    </row>
    <row r="224" spans="1:20" ht="20" customHeight="1" x14ac:dyDescent="0.4">
      <c r="A224" s="97">
        <v>211</v>
      </c>
      <c r="B224" s="98" t="s">
        <v>228</v>
      </c>
      <c r="C224" s="99" t="s">
        <v>240</v>
      </c>
      <c r="D224" s="97" t="s">
        <v>327</v>
      </c>
      <c r="E224" s="379">
        <v>58.53</v>
      </c>
      <c r="F224" s="379">
        <v>40.785713999999999</v>
      </c>
      <c r="G224" s="380">
        <f t="shared" si="27"/>
        <v>-17.744286000000002</v>
      </c>
      <c r="H224" s="381">
        <v>38</v>
      </c>
      <c r="I224" s="381">
        <v>33.571427999999997</v>
      </c>
      <c r="J224" s="382">
        <f t="shared" si="28"/>
        <v>-4.4285720000000026</v>
      </c>
      <c r="K224" s="383">
        <v>38.950000000000003</v>
      </c>
      <c r="L224" s="383">
        <v>29.821428000000001</v>
      </c>
      <c r="M224" s="384">
        <f t="shared" si="29"/>
        <v>-9.1285720000000019</v>
      </c>
      <c r="N224" s="385">
        <v>26.75</v>
      </c>
      <c r="O224" s="385">
        <v>18.571428000000001</v>
      </c>
      <c r="P224" s="386">
        <f t="shared" si="30"/>
        <v>-8.1785719999999991</v>
      </c>
      <c r="Q224" s="387">
        <f t="shared" si="31"/>
        <v>40.557500000000005</v>
      </c>
      <c r="R224" s="387">
        <v>30.687499499999998</v>
      </c>
      <c r="S224" s="387">
        <f t="shared" si="32"/>
        <v>-9.8700005000000068</v>
      </c>
      <c r="T224" s="389">
        <f t="shared" si="33"/>
        <v>-24.335820748320298</v>
      </c>
    </row>
    <row r="225" spans="1:20" ht="20" customHeight="1" x14ac:dyDescent="0.4">
      <c r="A225" s="97">
        <v>234</v>
      </c>
      <c r="B225" s="98" t="s">
        <v>246</v>
      </c>
      <c r="C225" s="99" t="s">
        <v>248</v>
      </c>
      <c r="D225" s="97" t="s">
        <v>327</v>
      </c>
      <c r="E225" s="379">
        <v>72.63</v>
      </c>
      <c r="F225" s="379">
        <v>53.8125</v>
      </c>
      <c r="G225" s="380">
        <f t="shared" si="27"/>
        <v>-18.817499999999995</v>
      </c>
      <c r="H225" s="381">
        <v>83.75</v>
      </c>
      <c r="I225" s="381">
        <v>58.75</v>
      </c>
      <c r="J225" s="382">
        <f t="shared" si="28"/>
        <v>-25</v>
      </c>
      <c r="K225" s="383">
        <v>58.38</v>
      </c>
      <c r="L225" s="383">
        <v>52.625</v>
      </c>
      <c r="M225" s="384">
        <f t="shared" si="29"/>
        <v>-5.7550000000000026</v>
      </c>
      <c r="N225" s="385">
        <v>45</v>
      </c>
      <c r="O225" s="385">
        <v>31.25</v>
      </c>
      <c r="P225" s="386">
        <f t="shared" si="30"/>
        <v>-13.75</v>
      </c>
      <c r="Q225" s="387">
        <f t="shared" si="31"/>
        <v>64.94</v>
      </c>
      <c r="R225" s="387">
        <v>49.109375</v>
      </c>
      <c r="S225" s="387">
        <f t="shared" si="32"/>
        <v>-15.830624999999998</v>
      </c>
      <c r="T225" s="389">
        <f t="shared" si="33"/>
        <v>-24.377309824453338</v>
      </c>
    </row>
    <row r="226" spans="1:20" ht="20" customHeight="1" x14ac:dyDescent="0.4">
      <c r="A226" s="97">
        <v>218</v>
      </c>
      <c r="B226" s="98" t="s">
        <v>107</v>
      </c>
      <c r="C226" s="99" t="s">
        <v>117</v>
      </c>
      <c r="D226" s="97" t="s">
        <v>327</v>
      </c>
      <c r="E226" s="379">
        <v>54</v>
      </c>
      <c r="F226" s="379">
        <v>45.527777</v>
      </c>
      <c r="G226" s="380">
        <f t="shared" si="27"/>
        <v>-8.4722229999999996</v>
      </c>
      <c r="H226" s="381">
        <v>38.85</v>
      </c>
      <c r="I226" s="381">
        <v>31.111111000000001</v>
      </c>
      <c r="J226" s="382">
        <f t="shared" si="28"/>
        <v>-7.7388890000000004</v>
      </c>
      <c r="K226" s="383">
        <v>44.27</v>
      </c>
      <c r="L226" s="383">
        <v>29.805554999999998</v>
      </c>
      <c r="M226" s="384">
        <f t="shared" si="29"/>
        <v>-14.464445000000005</v>
      </c>
      <c r="N226" s="385">
        <v>34.81</v>
      </c>
      <c r="O226" s="385">
        <v>23.333333</v>
      </c>
      <c r="P226" s="386">
        <f t="shared" si="30"/>
        <v>-11.476667000000003</v>
      </c>
      <c r="Q226" s="387">
        <f t="shared" si="31"/>
        <v>42.982500000000002</v>
      </c>
      <c r="R226" s="387">
        <v>32.444444000000004</v>
      </c>
      <c r="S226" s="387">
        <f t="shared" si="32"/>
        <v>-10.538055999999997</v>
      </c>
      <c r="T226" s="389">
        <f t="shared" si="33"/>
        <v>-24.517084860117482</v>
      </c>
    </row>
    <row r="227" spans="1:20" ht="20" customHeight="1" x14ac:dyDescent="0.4">
      <c r="A227" s="97">
        <v>198</v>
      </c>
      <c r="B227" s="98" t="s">
        <v>167</v>
      </c>
      <c r="C227" s="99" t="s">
        <v>182</v>
      </c>
      <c r="D227" s="97" t="s">
        <v>327</v>
      </c>
      <c r="E227" s="379">
        <v>44.78</v>
      </c>
      <c r="F227" s="379">
        <v>32.375</v>
      </c>
      <c r="G227" s="380">
        <f t="shared" si="27"/>
        <v>-12.405000000000001</v>
      </c>
      <c r="H227" s="381">
        <v>30.63</v>
      </c>
      <c r="I227" s="381">
        <v>22.1875</v>
      </c>
      <c r="J227" s="382">
        <f t="shared" si="28"/>
        <v>-8.442499999999999</v>
      </c>
      <c r="K227" s="383">
        <v>35.56</v>
      </c>
      <c r="L227" s="383">
        <v>26.90625</v>
      </c>
      <c r="M227" s="384">
        <f t="shared" si="29"/>
        <v>-8.6537500000000023</v>
      </c>
      <c r="N227" s="385">
        <v>29.06</v>
      </c>
      <c r="O227" s="385">
        <v>23.90625</v>
      </c>
      <c r="P227" s="386">
        <f t="shared" si="30"/>
        <v>-5.1537499999999987</v>
      </c>
      <c r="Q227" s="387">
        <f t="shared" si="31"/>
        <v>35.0075</v>
      </c>
      <c r="R227" s="387">
        <v>26.34375</v>
      </c>
      <c r="S227" s="387">
        <f t="shared" si="32"/>
        <v>-8.6637500000000003</v>
      </c>
      <c r="T227" s="389">
        <f t="shared" si="33"/>
        <v>-24.748268228236807</v>
      </c>
    </row>
    <row r="228" spans="1:20" ht="20" customHeight="1" x14ac:dyDescent="0.4">
      <c r="A228" s="97">
        <v>229</v>
      </c>
      <c r="B228" s="98" t="s">
        <v>36</v>
      </c>
      <c r="C228" s="99" t="s">
        <v>42</v>
      </c>
      <c r="D228" s="97" t="s">
        <v>327</v>
      </c>
      <c r="E228" s="379">
        <v>64.319999999999993</v>
      </c>
      <c r="F228" s="379">
        <v>52.1875</v>
      </c>
      <c r="G228" s="380">
        <f t="shared" si="27"/>
        <v>-12.132499999999993</v>
      </c>
      <c r="H228" s="381">
        <v>55.91</v>
      </c>
      <c r="I228" s="381">
        <v>41.875</v>
      </c>
      <c r="J228" s="382">
        <f t="shared" si="28"/>
        <v>-14.034999999999997</v>
      </c>
      <c r="K228" s="383">
        <v>50.27</v>
      </c>
      <c r="L228" s="383">
        <v>37.3125</v>
      </c>
      <c r="M228" s="384">
        <f t="shared" si="29"/>
        <v>-12.957500000000003</v>
      </c>
      <c r="N228" s="385">
        <v>48.18</v>
      </c>
      <c r="O228" s="385">
        <v>30.9375</v>
      </c>
      <c r="P228" s="386">
        <f t="shared" si="30"/>
        <v>-17.2425</v>
      </c>
      <c r="Q228" s="387">
        <f t="shared" si="31"/>
        <v>54.67</v>
      </c>
      <c r="R228" s="387">
        <v>40.578125</v>
      </c>
      <c r="S228" s="387">
        <f t="shared" si="32"/>
        <v>-14.091875000000002</v>
      </c>
      <c r="T228" s="389">
        <f t="shared" si="33"/>
        <v>-25.776248399487841</v>
      </c>
    </row>
    <row r="229" spans="1:20" ht="20" customHeight="1" x14ac:dyDescent="0.4">
      <c r="A229" s="97">
        <v>207</v>
      </c>
      <c r="B229" s="98" t="s">
        <v>88</v>
      </c>
      <c r="C229" s="98" t="s">
        <v>102</v>
      </c>
      <c r="D229" s="97" t="s">
        <v>327</v>
      </c>
      <c r="E229" s="379">
        <v>45.56</v>
      </c>
      <c r="F229" s="379">
        <v>43</v>
      </c>
      <c r="G229" s="380">
        <f t="shared" si="27"/>
        <v>-2.5600000000000023</v>
      </c>
      <c r="H229" s="381">
        <v>33.75</v>
      </c>
      <c r="I229" s="381">
        <v>15</v>
      </c>
      <c r="J229" s="382">
        <f t="shared" si="28"/>
        <v>-18.75</v>
      </c>
      <c r="K229" s="383">
        <v>37.75</v>
      </c>
      <c r="L229" s="383">
        <v>26.75</v>
      </c>
      <c r="M229" s="384">
        <f t="shared" si="29"/>
        <v>-11</v>
      </c>
      <c r="N229" s="385">
        <v>27.5</v>
      </c>
      <c r="O229" s="385">
        <v>22.5</v>
      </c>
      <c r="P229" s="386">
        <f t="shared" si="30"/>
        <v>-5</v>
      </c>
      <c r="Q229" s="387">
        <f t="shared" si="31"/>
        <v>36.14</v>
      </c>
      <c r="R229" s="387">
        <v>26.8125</v>
      </c>
      <c r="S229" s="387">
        <f t="shared" si="32"/>
        <v>-9.3275000000000006</v>
      </c>
      <c r="T229" s="389">
        <f t="shared" si="33"/>
        <v>-25.809352517985612</v>
      </c>
    </row>
    <row r="230" spans="1:20" ht="20" customHeight="1" x14ac:dyDescent="0.4">
      <c r="A230" s="97">
        <v>220</v>
      </c>
      <c r="B230" s="98" t="s">
        <v>285</v>
      </c>
      <c r="C230" s="99" t="s">
        <v>299</v>
      </c>
      <c r="D230" s="97" t="s">
        <v>327</v>
      </c>
      <c r="E230" s="379">
        <v>48.41</v>
      </c>
      <c r="F230" s="379">
        <v>39.666665999999999</v>
      </c>
      <c r="G230" s="380">
        <f t="shared" si="27"/>
        <v>-8.7433339999999973</v>
      </c>
      <c r="H230" s="381">
        <v>40.630000000000003</v>
      </c>
      <c r="I230" s="381">
        <v>27.222221999999999</v>
      </c>
      <c r="J230" s="382">
        <f t="shared" si="28"/>
        <v>-13.407778000000004</v>
      </c>
      <c r="K230" s="383">
        <v>39.69</v>
      </c>
      <c r="L230" s="383">
        <v>35.138888000000001</v>
      </c>
      <c r="M230" s="384">
        <f t="shared" si="29"/>
        <v>-4.5511119999999963</v>
      </c>
      <c r="N230" s="385">
        <v>38.75</v>
      </c>
      <c r="O230" s="385">
        <v>21.388888000000001</v>
      </c>
      <c r="P230" s="386">
        <f t="shared" si="30"/>
        <v>-17.361111999999999</v>
      </c>
      <c r="Q230" s="387">
        <f t="shared" si="31"/>
        <v>41.87</v>
      </c>
      <c r="R230" s="387">
        <v>30.854165999999999</v>
      </c>
      <c r="S230" s="387">
        <f t="shared" si="32"/>
        <v>-11.015833999999998</v>
      </c>
      <c r="T230" s="389">
        <f t="shared" si="33"/>
        <v>-26.309610699785043</v>
      </c>
    </row>
    <row r="231" spans="1:20" ht="20" customHeight="1" x14ac:dyDescent="0.4">
      <c r="A231" s="97">
        <v>226</v>
      </c>
      <c r="B231" s="98" t="s">
        <v>36</v>
      </c>
      <c r="C231" s="99" t="s">
        <v>45</v>
      </c>
      <c r="D231" s="97" t="s">
        <v>327</v>
      </c>
      <c r="E231" s="379">
        <v>63.5</v>
      </c>
      <c r="F231" s="379">
        <v>44.125</v>
      </c>
      <c r="G231" s="380">
        <f t="shared" si="27"/>
        <v>-19.375</v>
      </c>
      <c r="H231" s="381">
        <v>35</v>
      </c>
      <c r="I231" s="381">
        <v>27.5</v>
      </c>
      <c r="J231" s="382">
        <f t="shared" si="28"/>
        <v>-7.5</v>
      </c>
      <c r="K231" s="383">
        <v>45.67</v>
      </c>
      <c r="L231" s="383">
        <v>25</v>
      </c>
      <c r="M231" s="384">
        <f t="shared" si="29"/>
        <v>-20.67</v>
      </c>
      <c r="N231" s="385">
        <v>35</v>
      </c>
      <c r="O231" s="385">
        <v>32.5</v>
      </c>
      <c r="P231" s="386">
        <f t="shared" si="30"/>
        <v>-2.5</v>
      </c>
      <c r="Q231" s="387">
        <f t="shared" si="31"/>
        <v>44.792500000000004</v>
      </c>
      <c r="R231" s="387">
        <v>32.28125</v>
      </c>
      <c r="S231" s="387">
        <f t="shared" si="32"/>
        <v>-12.511250000000004</v>
      </c>
      <c r="T231" s="389">
        <f t="shared" si="33"/>
        <v>-27.931573366076918</v>
      </c>
    </row>
    <row r="232" spans="1:20" ht="20" customHeight="1" x14ac:dyDescent="0.4">
      <c r="A232" s="97">
        <v>216</v>
      </c>
      <c r="B232" s="98" t="s">
        <v>107</v>
      </c>
      <c r="C232" s="99" t="s">
        <v>119</v>
      </c>
      <c r="D232" s="97" t="s">
        <v>327</v>
      </c>
      <c r="E232" s="379">
        <v>56.92</v>
      </c>
      <c r="F232" s="379">
        <v>39.25</v>
      </c>
      <c r="G232" s="380">
        <f t="shared" si="27"/>
        <v>-17.670000000000002</v>
      </c>
      <c r="H232" s="381">
        <v>20</v>
      </c>
      <c r="I232" s="381">
        <v>10</v>
      </c>
      <c r="J232" s="382">
        <f t="shared" si="28"/>
        <v>-10</v>
      </c>
      <c r="K232" s="383">
        <v>32.17</v>
      </c>
      <c r="L232" s="383">
        <v>36</v>
      </c>
      <c r="M232" s="384">
        <f t="shared" si="29"/>
        <v>3.8299999999999983</v>
      </c>
      <c r="N232" s="385">
        <v>37.5</v>
      </c>
      <c r="O232" s="385">
        <v>20</v>
      </c>
      <c r="P232" s="386">
        <f t="shared" si="30"/>
        <v>-17.5</v>
      </c>
      <c r="Q232" s="387">
        <f t="shared" si="31"/>
        <v>36.647500000000001</v>
      </c>
      <c r="R232" s="387">
        <v>26.3125</v>
      </c>
      <c r="S232" s="387">
        <f t="shared" si="32"/>
        <v>-10.335000000000001</v>
      </c>
      <c r="T232" s="389">
        <f t="shared" si="33"/>
        <v>-28.201105123132546</v>
      </c>
    </row>
    <row r="233" spans="1:20" ht="20" customHeight="1" x14ac:dyDescent="0.4">
      <c r="A233" s="97">
        <v>184</v>
      </c>
      <c r="B233" s="98" t="s">
        <v>228</v>
      </c>
      <c r="C233" s="99" t="s">
        <v>244</v>
      </c>
      <c r="D233" s="97" t="s">
        <v>327</v>
      </c>
      <c r="E233" s="379">
        <v>30.04</v>
      </c>
      <c r="F233" s="379">
        <v>26</v>
      </c>
      <c r="G233" s="380">
        <f t="shared" si="27"/>
        <v>-4.0399999999999991</v>
      </c>
      <c r="H233" s="381">
        <v>20.83</v>
      </c>
      <c r="I233" s="381">
        <v>10</v>
      </c>
      <c r="J233" s="382">
        <f t="shared" si="28"/>
        <v>-10.829999999999998</v>
      </c>
      <c r="K233" s="383">
        <v>36.08</v>
      </c>
      <c r="L233" s="383">
        <v>22</v>
      </c>
      <c r="M233" s="384">
        <f t="shared" si="29"/>
        <v>-14.079999999999998</v>
      </c>
      <c r="N233" s="385">
        <v>22.5</v>
      </c>
      <c r="O233" s="385">
        <v>20</v>
      </c>
      <c r="P233" s="386">
        <f t="shared" si="30"/>
        <v>-2.5</v>
      </c>
      <c r="Q233" s="387">
        <f t="shared" si="31"/>
        <v>27.362499999999997</v>
      </c>
      <c r="R233" s="387">
        <v>19.5</v>
      </c>
      <c r="S233" s="387">
        <f t="shared" si="32"/>
        <v>-7.8624999999999972</v>
      </c>
      <c r="T233" s="389">
        <f t="shared" si="33"/>
        <v>-28.734582000913655</v>
      </c>
    </row>
    <row r="234" spans="1:20" ht="20" customHeight="1" x14ac:dyDescent="0.4">
      <c r="A234" s="97">
        <v>227</v>
      </c>
      <c r="B234" s="98" t="s">
        <v>147</v>
      </c>
      <c r="C234" s="99" t="s">
        <v>150</v>
      </c>
      <c r="D234" s="97" t="s">
        <v>327</v>
      </c>
      <c r="E234" s="379">
        <v>55.89</v>
      </c>
      <c r="F234" s="379">
        <v>44.772727000000003</v>
      </c>
      <c r="G234" s="380">
        <f t="shared" si="27"/>
        <v>-11.117272999999997</v>
      </c>
      <c r="H234" s="381">
        <v>48.21</v>
      </c>
      <c r="I234" s="381">
        <v>27.272727</v>
      </c>
      <c r="J234" s="382">
        <f t="shared" si="28"/>
        <v>-20.937273000000001</v>
      </c>
      <c r="K234" s="383">
        <v>42.11</v>
      </c>
      <c r="L234" s="383">
        <v>33.477271999999999</v>
      </c>
      <c r="M234" s="384">
        <f t="shared" si="29"/>
        <v>-8.6327280000000002</v>
      </c>
      <c r="N234" s="385">
        <v>43.75</v>
      </c>
      <c r="O234" s="385">
        <v>29.545453999999999</v>
      </c>
      <c r="P234" s="386">
        <f t="shared" si="30"/>
        <v>-14.204546000000001</v>
      </c>
      <c r="Q234" s="387">
        <f t="shared" si="31"/>
        <v>47.489999999999995</v>
      </c>
      <c r="R234" s="387">
        <v>33.767045000000003</v>
      </c>
      <c r="S234" s="387">
        <f t="shared" si="32"/>
        <v>-13.722954999999992</v>
      </c>
      <c r="T234" s="389">
        <f t="shared" si="33"/>
        <v>-28.89651505580121</v>
      </c>
    </row>
    <row r="235" spans="1:20" ht="20" customHeight="1" x14ac:dyDescent="0.4">
      <c r="A235" s="97">
        <v>225</v>
      </c>
      <c r="B235" s="98" t="s">
        <v>167</v>
      </c>
      <c r="C235" s="99" t="s">
        <v>179</v>
      </c>
      <c r="D235" s="97" t="s">
        <v>327</v>
      </c>
      <c r="E235" s="379">
        <v>59.25</v>
      </c>
      <c r="F235" s="379">
        <v>46.916665999999999</v>
      </c>
      <c r="G235" s="380">
        <f t="shared" si="27"/>
        <v>-12.333334000000001</v>
      </c>
      <c r="H235" s="381">
        <v>30</v>
      </c>
      <c r="I235" s="381">
        <v>28.333333</v>
      </c>
      <c r="J235" s="382">
        <f t="shared" si="28"/>
        <v>-1.6666670000000003</v>
      </c>
      <c r="K235" s="383">
        <v>35.299999999999997</v>
      </c>
      <c r="L235" s="383">
        <v>20.916665999999999</v>
      </c>
      <c r="M235" s="384">
        <f t="shared" si="29"/>
        <v>-14.383333999999998</v>
      </c>
      <c r="N235" s="385">
        <v>42.5</v>
      </c>
      <c r="O235" s="385">
        <v>21.666665999999999</v>
      </c>
      <c r="P235" s="386">
        <f t="shared" si="30"/>
        <v>-20.833334000000001</v>
      </c>
      <c r="Q235" s="387">
        <f t="shared" si="31"/>
        <v>41.762500000000003</v>
      </c>
      <c r="R235" s="387">
        <v>29.458332749999997</v>
      </c>
      <c r="S235" s="387">
        <f t="shared" si="32"/>
        <v>-12.304167250000006</v>
      </c>
      <c r="T235" s="389">
        <f t="shared" si="33"/>
        <v>-29.462238252020363</v>
      </c>
    </row>
    <row r="236" spans="1:20" ht="20" customHeight="1" x14ac:dyDescent="0.4">
      <c r="A236" s="97">
        <v>235</v>
      </c>
      <c r="B236" s="98" t="s">
        <v>18</v>
      </c>
      <c r="C236" s="99" t="s">
        <v>23</v>
      </c>
      <c r="D236" s="97" t="s">
        <v>327</v>
      </c>
      <c r="E236" s="379">
        <v>69.53</v>
      </c>
      <c r="F236" s="379">
        <v>50.9375</v>
      </c>
      <c r="G236" s="380">
        <f t="shared" si="27"/>
        <v>-18.592500000000001</v>
      </c>
      <c r="H236" s="381">
        <v>46.25</v>
      </c>
      <c r="I236" s="381">
        <v>32.916665999999999</v>
      </c>
      <c r="J236" s="382">
        <f t="shared" si="28"/>
        <v>-13.333334000000001</v>
      </c>
      <c r="K236" s="383">
        <v>49.38</v>
      </c>
      <c r="L236" s="383">
        <v>38.541665999999999</v>
      </c>
      <c r="M236" s="384">
        <f t="shared" si="29"/>
        <v>-10.838334000000003</v>
      </c>
      <c r="N236" s="385">
        <v>61.88</v>
      </c>
      <c r="O236" s="385">
        <v>37.083333000000003</v>
      </c>
      <c r="P236" s="386">
        <f t="shared" si="30"/>
        <v>-24.796666999999999</v>
      </c>
      <c r="Q236" s="387">
        <f t="shared" si="31"/>
        <v>56.76</v>
      </c>
      <c r="R236" s="387">
        <v>39.869791249999999</v>
      </c>
      <c r="S236" s="387">
        <f t="shared" si="32"/>
        <v>-16.890208749999999</v>
      </c>
      <c r="T236" s="389">
        <f t="shared" si="33"/>
        <v>-29.757238812544045</v>
      </c>
    </row>
    <row r="237" spans="1:20" ht="20" customHeight="1" x14ac:dyDescent="0.4">
      <c r="A237" s="97">
        <v>233</v>
      </c>
      <c r="B237" s="98" t="s">
        <v>186</v>
      </c>
      <c r="C237" s="99" t="s">
        <v>190</v>
      </c>
      <c r="D237" s="97" t="s">
        <v>327</v>
      </c>
      <c r="E237" s="379">
        <v>71.5</v>
      </c>
      <c r="F237" s="379">
        <v>55.642856999999999</v>
      </c>
      <c r="G237" s="380">
        <f t="shared" si="27"/>
        <v>-15.857143000000001</v>
      </c>
      <c r="H237" s="381">
        <v>46.67</v>
      </c>
      <c r="I237" s="381">
        <v>34.285713999999999</v>
      </c>
      <c r="J237" s="382">
        <f t="shared" si="28"/>
        <v>-12.384286000000003</v>
      </c>
      <c r="K237" s="383">
        <v>48.33</v>
      </c>
      <c r="L237" s="383">
        <v>29.892856999999999</v>
      </c>
      <c r="M237" s="384">
        <f t="shared" si="29"/>
        <v>-18.437142999999999</v>
      </c>
      <c r="N237" s="385">
        <v>45</v>
      </c>
      <c r="O237" s="385">
        <v>28.571428000000001</v>
      </c>
      <c r="P237" s="386">
        <f t="shared" si="30"/>
        <v>-16.428571999999999</v>
      </c>
      <c r="Q237" s="387">
        <f t="shared" si="31"/>
        <v>52.875</v>
      </c>
      <c r="R237" s="387">
        <v>37.098213999999999</v>
      </c>
      <c r="S237" s="387">
        <f t="shared" si="32"/>
        <v>-15.776786000000001</v>
      </c>
      <c r="T237" s="389">
        <f t="shared" si="33"/>
        <v>-29.837893144208042</v>
      </c>
    </row>
    <row r="238" spans="1:20" ht="20" customHeight="1" x14ac:dyDescent="0.4">
      <c r="A238" s="97">
        <v>224</v>
      </c>
      <c r="B238" s="98" t="s">
        <v>271</v>
      </c>
      <c r="C238" s="99" t="s">
        <v>283</v>
      </c>
      <c r="D238" s="97" t="s">
        <v>327</v>
      </c>
      <c r="E238" s="379">
        <v>50.15</v>
      </c>
      <c r="F238" s="379">
        <v>35.865383999999999</v>
      </c>
      <c r="G238" s="380">
        <f t="shared" si="27"/>
        <v>-14.284616</v>
      </c>
      <c r="H238" s="381">
        <v>37</v>
      </c>
      <c r="I238" s="381">
        <v>26.538461000000002</v>
      </c>
      <c r="J238" s="382">
        <f t="shared" si="28"/>
        <v>-10.461538999999998</v>
      </c>
      <c r="K238" s="383">
        <v>36.200000000000003</v>
      </c>
      <c r="L238" s="383">
        <v>23.923075999999998</v>
      </c>
      <c r="M238" s="384">
        <f t="shared" si="29"/>
        <v>-12.276924000000005</v>
      </c>
      <c r="N238" s="385">
        <v>30</v>
      </c>
      <c r="O238" s="385">
        <v>21.153846000000001</v>
      </c>
      <c r="P238" s="386">
        <f t="shared" si="30"/>
        <v>-8.8461539999999985</v>
      </c>
      <c r="Q238" s="387">
        <f t="shared" si="31"/>
        <v>38.337500000000006</v>
      </c>
      <c r="R238" s="387">
        <v>26.87019175</v>
      </c>
      <c r="S238" s="387">
        <f t="shared" si="32"/>
        <v>-11.467308250000006</v>
      </c>
      <c r="T238" s="389">
        <f t="shared" si="33"/>
        <v>-29.911465927616572</v>
      </c>
    </row>
    <row r="239" spans="1:20" ht="20" customHeight="1" x14ac:dyDescent="0.4">
      <c r="A239" s="97">
        <v>230</v>
      </c>
      <c r="B239" s="98" t="s">
        <v>256</v>
      </c>
      <c r="C239" s="99" t="s">
        <v>266</v>
      </c>
      <c r="D239" s="97" t="s">
        <v>327</v>
      </c>
      <c r="E239" s="379">
        <v>60.25</v>
      </c>
      <c r="F239" s="379">
        <v>47.333333000000003</v>
      </c>
      <c r="G239" s="380">
        <f t="shared" si="27"/>
        <v>-12.916666999999997</v>
      </c>
      <c r="H239" s="381">
        <v>56.67</v>
      </c>
      <c r="I239" s="381">
        <v>32.083333000000003</v>
      </c>
      <c r="J239" s="382">
        <f t="shared" si="28"/>
        <v>-24.586666999999998</v>
      </c>
      <c r="K239" s="383">
        <v>44.92</v>
      </c>
      <c r="L239" s="383">
        <v>31.083333</v>
      </c>
      <c r="M239" s="384">
        <f t="shared" si="29"/>
        <v>-13.836667000000002</v>
      </c>
      <c r="N239" s="385">
        <v>35</v>
      </c>
      <c r="O239" s="385">
        <v>27.291665999999999</v>
      </c>
      <c r="P239" s="386">
        <f t="shared" si="30"/>
        <v>-7.7083340000000007</v>
      </c>
      <c r="Q239" s="387">
        <f t="shared" si="31"/>
        <v>49.21</v>
      </c>
      <c r="R239" s="387">
        <v>34.447916249999999</v>
      </c>
      <c r="S239" s="387">
        <f t="shared" si="32"/>
        <v>-14.762083750000002</v>
      </c>
      <c r="T239" s="389">
        <f t="shared" si="33"/>
        <v>-29.998138081690715</v>
      </c>
    </row>
    <row r="240" spans="1:20" ht="20" customHeight="1" x14ac:dyDescent="0.4">
      <c r="A240" s="97">
        <v>228</v>
      </c>
      <c r="B240" s="98" t="s">
        <v>61</v>
      </c>
      <c r="C240" s="100" t="s">
        <v>68</v>
      </c>
      <c r="D240" s="97" t="s">
        <v>327</v>
      </c>
      <c r="E240" s="379">
        <v>59.7</v>
      </c>
      <c r="F240" s="379">
        <v>43.220587999999999</v>
      </c>
      <c r="G240" s="380">
        <f t="shared" si="27"/>
        <v>-16.479412000000004</v>
      </c>
      <c r="H240" s="381">
        <v>37.81</v>
      </c>
      <c r="I240" s="381">
        <v>23.529411</v>
      </c>
      <c r="J240" s="382">
        <f t="shared" si="28"/>
        <v>-14.280589000000003</v>
      </c>
      <c r="K240" s="383">
        <v>39.380000000000003</v>
      </c>
      <c r="L240" s="383">
        <v>27.235294</v>
      </c>
      <c r="M240" s="384">
        <f t="shared" si="29"/>
        <v>-12.144706000000003</v>
      </c>
      <c r="N240" s="385">
        <v>37.340000000000003</v>
      </c>
      <c r="O240" s="385">
        <v>25.294117</v>
      </c>
      <c r="P240" s="386">
        <f t="shared" si="30"/>
        <v>-12.045883000000003</v>
      </c>
      <c r="Q240" s="387">
        <f t="shared" si="31"/>
        <v>43.557500000000005</v>
      </c>
      <c r="R240" s="387">
        <v>29.8198525</v>
      </c>
      <c r="S240" s="387">
        <f t="shared" si="32"/>
        <v>-13.737647500000005</v>
      </c>
      <c r="T240" s="389">
        <f t="shared" si="33"/>
        <v>-31.539109223440288</v>
      </c>
    </row>
    <row r="241" spans="1:20" ht="20" customHeight="1" x14ac:dyDescent="0.4">
      <c r="A241" s="97">
        <v>232</v>
      </c>
      <c r="B241" s="98" t="s">
        <v>61</v>
      </c>
      <c r="C241" s="99" t="s">
        <v>71</v>
      </c>
      <c r="D241" s="97" t="s">
        <v>327</v>
      </c>
      <c r="E241" s="379">
        <v>49.63</v>
      </c>
      <c r="F241" s="379">
        <v>44.625</v>
      </c>
      <c r="G241" s="380">
        <f t="shared" si="27"/>
        <v>-5.0050000000000026</v>
      </c>
      <c r="H241" s="381">
        <v>40</v>
      </c>
      <c r="I241" s="381">
        <v>22.5</v>
      </c>
      <c r="J241" s="382">
        <f t="shared" si="28"/>
        <v>-17.5</v>
      </c>
      <c r="K241" s="383">
        <v>52.25</v>
      </c>
      <c r="L241" s="383">
        <v>27.75</v>
      </c>
      <c r="M241" s="384">
        <f t="shared" si="29"/>
        <v>-24.5</v>
      </c>
      <c r="N241" s="385">
        <v>31.25</v>
      </c>
      <c r="O241" s="385">
        <v>18.75</v>
      </c>
      <c r="P241" s="386">
        <f t="shared" si="30"/>
        <v>-12.5</v>
      </c>
      <c r="Q241" s="387">
        <f t="shared" si="31"/>
        <v>43.282499999999999</v>
      </c>
      <c r="R241" s="387">
        <v>28.40625</v>
      </c>
      <c r="S241" s="387">
        <f t="shared" si="32"/>
        <v>-14.876249999999999</v>
      </c>
      <c r="T241" s="389">
        <f t="shared" si="33"/>
        <v>-34.370126494541672</v>
      </c>
    </row>
    <row r="242" spans="1:20" ht="20" customHeight="1" x14ac:dyDescent="0.4">
      <c r="A242" s="97">
        <v>231</v>
      </c>
      <c r="B242" s="98" t="s">
        <v>198</v>
      </c>
      <c r="C242" s="99" t="s">
        <v>212</v>
      </c>
      <c r="D242" s="97" t="s">
        <v>327</v>
      </c>
      <c r="E242" s="379">
        <v>50.92</v>
      </c>
      <c r="F242" s="379">
        <v>33.450000000000003</v>
      </c>
      <c r="G242" s="380">
        <f t="shared" si="27"/>
        <v>-17.47</v>
      </c>
      <c r="H242" s="381">
        <v>49.17</v>
      </c>
      <c r="I242" s="381">
        <v>21</v>
      </c>
      <c r="J242" s="382">
        <f t="shared" si="28"/>
        <v>-28.17</v>
      </c>
      <c r="K242" s="383">
        <v>42.33</v>
      </c>
      <c r="L242" s="383">
        <v>30.45</v>
      </c>
      <c r="M242" s="384">
        <f t="shared" si="29"/>
        <v>-11.879999999999999</v>
      </c>
      <c r="N242" s="385">
        <v>28.75</v>
      </c>
      <c r="O242" s="385">
        <v>27</v>
      </c>
      <c r="P242" s="386">
        <f t="shared" si="30"/>
        <v>-1.75</v>
      </c>
      <c r="Q242" s="387">
        <f t="shared" si="31"/>
        <v>42.792500000000004</v>
      </c>
      <c r="R242" s="387">
        <v>27.975000000000001</v>
      </c>
      <c r="S242" s="387">
        <f t="shared" si="32"/>
        <v>-14.817500000000003</v>
      </c>
      <c r="T242" s="389">
        <f t="shared" si="33"/>
        <v>-34.626394812175036</v>
      </c>
    </row>
    <row r="243" spans="1:20" ht="20" customHeight="1" x14ac:dyDescent="0.4">
      <c r="A243" s="97">
        <v>236</v>
      </c>
      <c r="B243" s="98" t="s">
        <v>256</v>
      </c>
      <c r="C243" s="99" t="s">
        <v>263</v>
      </c>
      <c r="D243" s="97" t="s">
        <v>327</v>
      </c>
      <c r="E243" s="379">
        <v>70.7</v>
      </c>
      <c r="F243" s="379">
        <v>47.7</v>
      </c>
      <c r="G243" s="380">
        <f t="shared" si="27"/>
        <v>-23</v>
      </c>
      <c r="H243" s="381">
        <v>56.36</v>
      </c>
      <c r="I243" s="381">
        <v>31</v>
      </c>
      <c r="J243" s="382">
        <f t="shared" si="28"/>
        <v>-25.36</v>
      </c>
      <c r="K243" s="383">
        <v>58.18</v>
      </c>
      <c r="L243" s="383">
        <v>29.5</v>
      </c>
      <c r="M243" s="384">
        <f t="shared" si="29"/>
        <v>-28.68</v>
      </c>
      <c r="N243" s="385">
        <v>41.82</v>
      </c>
      <c r="O243" s="385">
        <v>34</v>
      </c>
      <c r="P243" s="386">
        <f t="shared" si="30"/>
        <v>-7.82</v>
      </c>
      <c r="Q243" s="387">
        <f t="shared" si="31"/>
        <v>56.765000000000001</v>
      </c>
      <c r="R243" s="387">
        <v>35.549999999999997</v>
      </c>
      <c r="S243" s="387">
        <f t="shared" si="32"/>
        <v>-21.215000000000003</v>
      </c>
      <c r="T243" s="389">
        <f t="shared" si="33"/>
        <v>-37.373381485070034</v>
      </c>
    </row>
    <row r="244" spans="1:20" ht="20" customHeight="1" x14ac:dyDescent="0.4">
      <c r="A244" s="97">
        <v>238</v>
      </c>
      <c r="B244" s="98" t="s">
        <v>155</v>
      </c>
      <c r="C244" s="99" t="s">
        <v>163</v>
      </c>
      <c r="D244" s="97" t="s">
        <v>327</v>
      </c>
      <c r="E244" s="379">
        <v>68.75</v>
      </c>
      <c r="F244" s="379">
        <v>50.5</v>
      </c>
      <c r="G244" s="380">
        <f t="shared" si="27"/>
        <v>-18.25</v>
      </c>
      <c r="H244" s="381">
        <v>70</v>
      </c>
      <c r="I244" s="381">
        <v>24</v>
      </c>
      <c r="J244" s="382">
        <f t="shared" si="28"/>
        <v>-46</v>
      </c>
      <c r="K244" s="383">
        <v>51.33</v>
      </c>
      <c r="L244" s="383">
        <v>22.3</v>
      </c>
      <c r="M244" s="384">
        <f t="shared" si="29"/>
        <v>-29.029999999999998</v>
      </c>
      <c r="N244" s="385">
        <v>65</v>
      </c>
      <c r="O244" s="385">
        <v>40.5</v>
      </c>
      <c r="P244" s="386">
        <f t="shared" si="30"/>
        <v>-24.5</v>
      </c>
      <c r="Q244" s="387">
        <f t="shared" si="31"/>
        <v>63.769999999999996</v>
      </c>
      <c r="R244" s="387">
        <v>34.325000000000003</v>
      </c>
      <c r="S244" s="387">
        <f t="shared" si="32"/>
        <v>-29.444999999999993</v>
      </c>
      <c r="T244" s="389">
        <f t="shared" si="33"/>
        <v>-46.173749411949181</v>
      </c>
    </row>
    <row r="245" spans="1:20" ht="20" customHeight="1" x14ac:dyDescent="0.4">
      <c r="A245" s="97">
        <v>237</v>
      </c>
      <c r="B245" s="98" t="s">
        <v>36</v>
      </c>
      <c r="C245" s="99" t="s">
        <v>47</v>
      </c>
      <c r="D245" s="97" t="s">
        <v>327</v>
      </c>
      <c r="E245" s="379">
        <v>60.34</v>
      </c>
      <c r="F245" s="379">
        <v>30.25</v>
      </c>
      <c r="G245" s="380">
        <f t="shared" si="27"/>
        <v>-30.090000000000003</v>
      </c>
      <c r="H245" s="381">
        <v>50.63</v>
      </c>
      <c r="I245" s="381">
        <v>10</v>
      </c>
      <c r="J245" s="382">
        <f t="shared" si="28"/>
        <v>-40.630000000000003</v>
      </c>
      <c r="K245" s="383">
        <v>43.5</v>
      </c>
      <c r="L245" s="383">
        <v>23.25</v>
      </c>
      <c r="M245" s="384">
        <f t="shared" si="29"/>
        <v>-20.25</v>
      </c>
      <c r="N245" s="385">
        <v>34.06</v>
      </c>
      <c r="O245" s="385">
        <v>32.5</v>
      </c>
      <c r="P245" s="386">
        <f t="shared" si="30"/>
        <v>-1.5600000000000023</v>
      </c>
      <c r="Q245" s="387">
        <f t="shared" si="31"/>
        <v>47.1325</v>
      </c>
      <c r="R245" s="387">
        <v>24</v>
      </c>
      <c r="S245" s="387">
        <f t="shared" si="32"/>
        <v>-23.1325</v>
      </c>
      <c r="T245" s="389">
        <f t="shared" si="33"/>
        <v>-49.079722060149578</v>
      </c>
    </row>
    <row r="246" spans="1:20" x14ac:dyDescent="0.4">
      <c r="A246" s="101"/>
      <c r="B246" s="102"/>
      <c r="D246" s="101"/>
      <c r="E246" s="390">
        <f>AVERAGE(E8:E245)</f>
        <v>52.408067226890765</v>
      </c>
    </row>
    <row r="248" spans="1:20" x14ac:dyDescent="0.4">
      <c r="A248" s="103"/>
      <c r="B248" s="104"/>
      <c r="C248" s="105"/>
      <c r="D248" s="103"/>
    </row>
  </sheetData>
  <sortState ref="A8:T245">
    <sortCondition descending="1" ref="T8:T245"/>
  </sortState>
  <mergeCells count="15">
    <mergeCell ref="Q4:R4"/>
    <mergeCell ref="T4:T7"/>
    <mergeCell ref="A6:D6"/>
    <mergeCell ref="A7:D7"/>
    <mergeCell ref="B1:S1"/>
    <mergeCell ref="B3:S3"/>
    <mergeCell ref="A4:A5"/>
    <mergeCell ref="B4:B5"/>
    <mergeCell ref="C4:C5"/>
    <mergeCell ref="D4:D5"/>
    <mergeCell ref="E4:F4"/>
    <mergeCell ref="H4:I4"/>
    <mergeCell ref="K4:L4"/>
    <mergeCell ref="N4:O4"/>
    <mergeCell ref="A2:T2"/>
  </mergeCells>
  <pageMargins left="0" right="0" top="0.5" bottom="0.2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89D3-C2E9-5B4A-B778-5EBAF8DF5CD8}">
  <dimension ref="A1:V252"/>
  <sheetViews>
    <sheetView tabSelected="1" showWhiteSpace="0" zoomScale="86" zoomScaleNormal="100" zoomScaleSheetLayoutView="86" zoomScalePageLayoutView="76" workbookViewId="0">
      <pane ySplit="7" topLeftCell="A8" activePane="bottomLeft" state="frozen"/>
      <selection pane="bottomLeft" activeCell="Q16" sqref="Q16"/>
    </sheetView>
  </sheetViews>
  <sheetFormatPr baseColWidth="10" defaultColWidth="8.6640625" defaultRowHeight="24" x14ac:dyDescent="0.4"/>
  <cols>
    <col min="1" max="1" width="12.1640625" style="102" customWidth="1"/>
    <col min="2" max="2" width="0.33203125" style="136" hidden="1" customWidth="1"/>
    <col min="3" max="3" width="16.83203125" style="137" customWidth="1"/>
    <col min="4" max="4" width="8" style="136" customWidth="1"/>
    <col min="5" max="5" width="7.33203125" style="320" customWidth="1"/>
    <col min="6" max="6" width="7.33203125" style="321" customWidth="1"/>
    <col min="7" max="7" width="7.33203125" style="322" customWidth="1"/>
    <col min="8" max="8" width="7.33203125" style="323" customWidth="1"/>
    <col min="9" max="9" width="7.33203125" style="324" customWidth="1"/>
    <col min="10" max="10" width="7.33203125" style="325" customWidth="1"/>
    <col min="11" max="11" width="7.33203125" style="326" customWidth="1"/>
    <col min="12" max="12" width="7.33203125" style="327" customWidth="1"/>
    <col min="13" max="13" width="7.33203125" style="328" customWidth="1"/>
    <col min="14" max="14" width="7.33203125" style="329" customWidth="1"/>
    <col min="15" max="15" width="7.33203125" style="330" customWidth="1"/>
    <col min="16" max="16" width="7.33203125" style="331" customWidth="1"/>
    <col min="17" max="19" width="7.33203125" style="326" customWidth="1"/>
    <col min="20" max="20" width="7.33203125" style="332" customWidth="1"/>
    <col min="21" max="22" width="7.33203125" style="326" customWidth="1"/>
    <col min="23" max="16384" width="8.6640625" style="102"/>
  </cols>
  <sheetData>
    <row r="1" spans="1:22" x14ac:dyDescent="0.4">
      <c r="A1" s="208" t="s">
        <v>331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2" ht="25" thickBot="1" x14ac:dyDescent="0.45">
      <c r="A2" s="209" t="s">
        <v>303</v>
      </c>
      <c r="B2" s="209"/>
      <c r="C2" s="209"/>
      <c r="D2" s="209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</row>
    <row r="3" spans="1:22" ht="25" thickTop="1" x14ac:dyDescent="0.4">
      <c r="A3" s="202" t="s">
        <v>1</v>
      </c>
      <c r="B3" s="202" t="s">
        <v>306</v>
      </c>
      <c r="C3" s="212" t="s">
        <v>319</v>
      </c>
      <c r="D3" s="214" t="s">
        <v>320</v>
      </c>
      <c r="E3" s="230" t="s">
        <v>332</v>
      </c>
      <c r="F3" s="231"/>
      <c r="G3" s="232"/>
      <c r="H3" s="233" t="s">
        <v>333</v>
      </c>
      <c r="I3" s="234"/>
      <c r="J3" s="235"/>
      <c r="K3" s="236" t="s">
        <v>334</v>
      </c>
      <c r="L3" s="237"/>
      <c r="M3" s="237"/>
      <c r="N3" s="238"/>
      <c r="O3" s="239" t="s">
        <v>335</v>
      </c>
      <c r="P3" s="240"/>
      <c r="Q3" s="240"/>
      <c r="R3" s="241"/>
      <c r="S3" s="242" t="s">
        <v>336</v>
      </c>
      <c r="T3" s="243"/>
      <c r="U3" s="243"/>
      <c r="V3" s="244"/>
    </row>
    <row r="4" spans="1:22" s="129" customFormat="1" ht="20.5" customHeight="1" x14ac:dyDescent="0.4">
      <c r="A4" s="202"/>
      <c r="B4" s="202"/>
      <c r="C4" s="212"/>
      <c r="D4" s="214"/>
      <c r="E4" s="245" t="s">
        <v>9</v>
      </c>
      <c r="F4" s="246" t="s">
        <v>337</v>
      </c>
      <c r="G4" s="247" t="s">
        <v>338</v>
      </c>
      <c r="H4" s="248" t="s">
        <v>9</v>
      </c>
      <c r="I4" s="249" t="s">
        <v>337</v>
      </c>
      <c r="J4" s="250" t="s">
        <v>338</v>
      </c>
      <c r="K4" s="251" t="s">
        <v>9</v>
      </c>
      <c r="L4" s="252" t="s">
        <v>337</v>
      </c>
      <c r="M4" s="253" t="s">
        <v>338</v>
      </c>
      <c r="N4" s="206" t="s">
        <v>379</v>
      </c>
      <c r="O4" s="254" t="s">
        <v>9</v>
      </c>
      <c r="P4" s="255" t="s">
        <v>337</v>
      </c>
      <c r="Q4" s="256" t="s">
        <v>338</v>
      </c>
      <c r="R4" s="207" t="s">
        <v>339</v>
      </c>
      <c r="S4" s="257" t="s">
        <v>9</v>
      </c>
      <c r="T4" s="258" t="s">
        <v>337</v>
      </c>
      <c r="U4" s="259" t="s">
        <v>338</v>
      </c>
      <c r="V4" s="205" t="s">
        <v>340</v>
      </c>
    </row>
    <row r="5" spans="1:22" s="129" customFormat="1" ht="105" customHeight="1" x14ac:dyDescent="0.4">
      <c r="A5" s="211"/>
      <c r="B5" s="211"/>
      <c r="C5" s="213"/>
      <c r="D5" s="215"/>
      <c r="E5" s="245"/>
      <c r="F5" s="246"/>
      <c r="G5" s="247"/>
      <c r="H5" s="248"/>
      <c r="I5" s="249"/>
      <c r="J5" s="250"/>
      <c r="K5" s="251"/>
      <c r="L5" s="252"/>
      <c r="M5" s="253"/>
      <c r="N5" s="206"/>
      <c r="O5" s="254"/>
      <c r="P5" s="255"/>
      <c r="Q5" s="256"/>
      <c r="R5" s="207"/>
      <c r="S5" s="257"/>
      <c r="T5" s="258"/>
      <c r="U5" s="259"/>
      <c r="V5" s="205"/>
    </row>
    <row r="6" spans="1:22" s="129" customFormat="1" x14ac:dyDescent="0.4">
      <c r="A6" s="141"/>
      <c r="B6" s="141"/>
      <c r="C6" s="141" t="s">
        <v>325</v>
      </c>
      <c r="D6" s="142"/>
      <c r="E6" s="260">
        <v>716784</v>
      </c>
      <c r="F6" s="261">
        <v>44.98</v>
      </c>
      <c r="G6" s="262"/>
      <c r="H6" s="263">
        <v>724366</v>
      </c>
      <c r="I6" s="264">
        <v>43.188000000000002</v>
      </c>
      <c r="J6" s="265"/>
      <c r="K6" s="143">
        <v>704705</v>
      </c>
      <c r="L6" s="266">
        <v>39.79</v>
      </c>
      <c r="M6" s="267"/>
      <c r="N6" s="268"/>
      <c r="O6" s="269">
        <v>701420</v>
      </c>
      <c r="P6" s="333">
        <v>43.142499999999998</v>
      </c>
      <c r="Q6" s="270"/>
      <c r="R6" s="271"/>
      <c r="S6" s="144">
        <v>692721</v>
      </c>
      <c r="T6" s="272">
        <v>37.99</v>
      </c>
      <c r="U6" s="272"/>
      <c r="V6" s="273"/>
    </row>
    <row r="7" spans="1:22" s="129" customFormat="1" x14ac:dyDescent="0.4">
      <c r="A7" s="141"/>
      <c r="B7" s="141"/>
      <c r="C7" s="141" t="s">
        <v>326</v>
      </c>
      <c r="D7" s="142"/>
      <c r="E7" s="260">
        <v>3100</v>
      </c>
      <c r="F7" s="261">
        <v>40.462000000000003</v>
      </c>
      <c r="G7" s="262">
        <f>F7-F6</f>
        <v>-4.5179999999999936</v>
      </c>
      <c r="H7" s="263">
        <v>3198</v>
      </c>
      <c r="I7" s="264">
        <v>39.380000000000003</v>
      </c>
      <c r="J7" s="265">
        <f>I7-I6</f>
        <v>-3.8079999999999998</v>
      </c>
      <c r="K7" s="274">
        <v>2916</v>
      </c>
      <c r="L7" s="266">
        <v>36.332500000000003</v>
      </c>
      <c r="M7" s="267">
        <f>L7-L6</f>
        <v>-3.457499999999996</v>
      </c>
      <c r="N7" s="268">
        <f t="shared" ref="N7" si="0">L7-I7</f>
        <v>-3.0474999999999994</v>
      </c>
      <c r="O7" s="269">
        <v>2970</v>
      </c>
      <c r="P7" s="333">
        <v>39.335000000000001</v>
      </c>
      <c r="Q7" s="275">
        <f>P7-P6</f>
        <v>-3.8074999999999974</v>
      </c>
      <c r="R7" s="276">
        <f>P7-L7</f>
        <v>3.0024999999999977</v>
      </c>
      <c r="S7" s="144">
        <v>2800</v>
      </c>
      <c r="T7" s="277">
        <v>35.46</v>
      </c>
      <c r="U7" s="277">
        <f>T7-T6</f>
        <v>-2.5300000000000011</v>
      </c>
      <c r="V7" s="278">
        <f t="shared" ref="V7" si="1">T7-P7</f>
        <v>-3.875</v>
      </c>
    </row>
    <row r="8" spans="1:22" x14ac:dyDescent="0.4">
      <c r="A8" s="130" t="s">
        <v>107</v>
      </c>
      <c r="B8" s="145"/>
      <c r="C8" s="146" t="s">
        <v>108</v>
      </c>
      <c r="D8" s="138" t="s">
        <v>327</v>
      </c>
      <c r="E8" s="279">
        <v>9</v>
      </c>
      <c r="F8" s="280">
        <v>52.44</v>
      </c>
      <c r="G8" s="281">
        <f t="shared" ref="G8:G71" si="2">F8-44.98</f>
        <v>7.4600000000000009</v>
      </c>
      <c r="H8" s="282">
        <v>6</v>
      </c>
      <c r="I8" s="283">
        <v>49.265999999999998</v>
      </c>
      <c r="J8" s="284">
        <v>6.0760000000000005</v>
      </c>
      <c r="K8" s="285">
        <v>9</v>
      </c>
      <c r="L8" s="286">
        <v>42.493054749999999</v>
      </c>
      <c r="M8" s="287">
        <v>2.7030547499999997</v>
      </c>
      <c r="N8" s="288">
        <f t="shared" ref="N8:N32" si="3">L8-I8</f>
        <v>-6.7729452499999994</v>
      </c>
      <c r="O8" s="336">
        <v>6</v>
      </c>
      <c r="P8" s="334">
        <v>56.355000000000004</v>
      </c>
      <c r="Q8" s="289">
        <f t="shared" ref="Q8:Q71" si="4">SUM(P8-43.14)</f>
        <v>13.215000000000003</v>
      </c>
      <c r="R8" s="290">
        <f t="shared" ref="R8:R45" si="5">SUM(P8-L8)</f>
        <v>13.861945250000005</v>
      </c>
      <c r="S8" s="291">
        <v>4</v>
      </c>
      <c r="T8" s="292">
        <v>57.71875</v>
      </c>
      <c r="U8" s="293">
        <v>33.59375</v>
      </c>
      <c r="V8" s="294">
        <f t="shared" ref="V8:V71" si="6">T8-P8</f>
        <v>1.363749999999996</v>
      </c>
    </row>
    <row r="9" spans="1:22" x14ac:dyDescent="0.4">
      <c r="A9" s="131" t="s">
        <v>107</v>
      </c>
      <c r="B9" s="132"/>
      <c r="C9" s="133" t="s">
        <v>110</v>
      </c>
      <c r="D9" s="139" t="s">
        <v>327</v>
      </c>
      <c r="E9" s="279">
        <v>13</v>
      </c>
      <c r="F9" s="280">
        <v>50.55</v>
      </c>
      <c r="G9" s="281">
        <f t="shared" si="2"/>
        <v>5.57</v>
      </c>
      <c r="H9" s="282">
        <v>11</v>
      </c>
      <c r="I9" s="283">
        <v>43.089999999999996</v>
      </c>
      <c r="J9" s="295">
        <v>-0.10000000000000142</v>
      </c>
      <c r="K9" s="285">
        <v>16</v>
      </c>
      <c r="L9" s="286">
        <v>34.767578</v>
      </c>
      <c r="M9" s="286">
        <v>-5.0224219999999988</v>
      </c>
      <c r="N9" s="288">
        <f t="shared" si="3"/>
        <v>-8.322421999999996</v>
      </c>
      <c r="O9" s="336">
        <v>11</v>
      </c>
      <c r="P9" s="334">
        <v>48.430000000000007</v>
      </c>
      <c r="Q9" s="289">
        <f t="shared" si="4"/>
        <v>5.2900000000000063</v>
      </c>
      <c r="R9" s="290">
        <f t="shared" si="5"/>
        <v>13.662422000000007</v>
      </c>
      <c r="S9" s="291">
        <v>11</v>
      </c>
      <c r="T9" s="292">
        <v>52.784090499999998</v>
      </c>
      <c r="U9" s="293">
        <v>14.771590499999995</v>
      </c>
      <c r="V9" s="294">
        <f t="shared" si="6"/>
        <v>4.354090499999991</v>
      </c>
    </row>
    <row r="10" spans="1:22" x14ac:dyDescent="0.4">
      <c r="A10" s="131" t="s">
        <v>36</v>
      </c>
      <c r="B10" s="132"/>
      <c r="C10" s="133" t="s">
        <v>37</v>
      </c>
      <c r="D10" s="139" t="s">
        <v>327</v>
      </c>
      <c r="E10" s="279">
        <v>8</v>
      </c>
      <c r="F10" s="280">
        <v>62.36</v>
      </c>
      <c r="G10" s="281">
        <f t="shared" si="2"/>
        <v>17.380000000000003</v>
      </c>
      <c r="H10" s="282">
        <v>2</v>
      </c>
      <c r="I10" s="283">
        <v>70.725999999999999</v>
      </c>
      <c r="J10" s="284">
        <v>27.536000000000001</v>
      </c>
      <c r="K10" s="285">
        <v>8</v>
      </c>
      <c r="L10" s="286">
        <v>44.234375</v>
      </c>
      <c r="M10" s="296">
        <v>4.4443750000000009</v>
      </c>
      <c r="N10" s="288">
        <f t="shared" si="3"/>
        <v>-26.491624999999999</v>
      </c>
      <c r="O10" s="336">
        <v>2</v>
      </c>
      <c r="P10" s="334">
        <v>61.72</v>
      </c>
      <c r="Q10" s="289">
        <f t="shared" si="4"/>
        <v>18.579999999999998</v>
      </c>
      <c r="R10" s="290">
        <f t="shared" si="5"/>
        <v>17.485624999999999</v>
      </c>
      <c r="S10" s="291">
        <v>6</v>
      </c>
      <c r="T10" s="292">
        <v>52.114582999999996</v>
      </c>
      <c r="U10" s="293">
        <v>14.124582999999994</v>
      </c>
      <c r="V10" s="294">
        <f t="shared" si="6"/>
        <v>-9.6054170000000028</v>
      </c>
    </row>
    <row r="11" spans="1:22" x14ac:dyDescent="0.4">
      <c r="A11" s="131" t="s">
        <v>246</v>
      </c>
      <c r="B11" s="132"/>
      <c r="C11" s="133" t="s">
        <v>247</v>
      </c>
      <c r="D11" s="139" t="s">
        <v>327</v>
      </c>
      <c r="E11" s="279">
        <v>16</v>
      </c>
      <c r="F11" s="280">
        <v>49.67</v>
      </c>
      <c r="G11" s="281">
        <f t="shared" si="2"/>
        <v>4.6900000000000048</v>
      </c>
      <c r="H11" s="282">
        <v>11</v>
      </c>
      <c r="I11" s="283">
        <v>48.518000000000001</v>
      </c>
      <c r="J11" s="284">
        <v>5.328000000000003</v>
      </c>
      <c r="K11" s="285">
        <v>18</v>
      </c>
      <c r="L11" s="286">
        <v>37.187499499999994</v>
      </c>
      <c r="M11" s="286">
        <v>-2.602500500000005</v>
      </c>
      <c r="N11" s="288">
        <f t="shared" si="3"/>
        <v>-11.330500500000007</v>
      </c>
      <c r="O11" s="336">
        <v>6</v>
      </c>
      <c r="P11" s="334">
        <v>47.7</v>
      </c>
      <c r="Q11" s="289">
        <f t="shared" si="4"/>
        <v>4.5600000000000023</v>
      </c>
      <c r="R11" s="290">
        <f t="shared" si="5"/>
        <v>10.512500500000009</v>
      </c>
      <c r="S11" s="291">
        <v>12</v>
      </c>
      <c r="T11" s="292">
        <v>49.723958000000003</v>
      </c>
      <c r="U11" s="293">
        <v>11.733958000000001</v>
      </c>
      <c r="V11" s="294">
        <f t="shared" si="6"/>
        <v>2.0239580000000004</v>
      </c>
    </row>
    <row r="12" spans="1:22" s="134" customFormat="1" x14ac:dyDescent="0.4">
      <c r="A12" s="131" t="s">
        <v>155</v>
      </c>
      <c r="B12" s="132"/>
      <c r="C12" s="133" t="s">
        <v>156</v>
      </c>
      <c r="D12" s="139" t="s">
        <v>327</v>
      </c>
      <c r="E12" s="279">
        <v>7</v>
      </c>
      <c r="F12" s="280">
        <v>53.07</v>
      </c>
      <c r="G12" s="281">
        <f t="shared" si="2"/>
        <v>8.0900000000000034</v>
      </c>
      <c r="H12" s="282">
        <v>7</v>
      </c>
      <c r="I12" s="283">
        <v>55.352000000000011</v>
      </c>
      <c r="J12" s="284">
        <v>12.162000000000013</v>
      </c>
      <c r="K12" s="285">
        <v>7</v>
      </c>
      <c r="L12" s="286">
        <v>49.294642500000002</v>
      </c>
      <c r="M12" s="296">
        <v>9.5046425000000028</v>
      </c>
      <c r="N12" s="288">
        <f t="shared" si="3"/>
        <v>-6.0573575000000091</v>
      </c>
      <c r="O12" s="336">
        <v>4</v>
      </c>
      <c r="P12" s="334">
        <v>45.94</v>
      </c>
      <c r="Q12" s="297">
        <f t="shared" si="4"/>
        <v>2.7999999999999972</v>
      </c>
      <c r="R12" s="290">
        <f t="shared" si="5"/>
        <v>-3.3546425000000042</v>
      </c>
      <c r="S12" s="291">
        <v>4</v>
      </c>
      <c r="T12" s="292">
        <v>49.1875</v>
      </c>
      <c r="U12" s="293">
        <v>11.197499999999998</v>
      </c>
      <c r="V12" s="294">
        <f t="shared" si="6"/>
        <v>3.2475000000000023</v>
      </c>
    </row>
    <row r="13" spans="1:22" x14ac:dyDescent="0.4">
      <c r="A13" s="131" t="s">
        <v>246</v>
      </c>
      <c r="B13" s="132"/>
      <c r="C13" s="133" t="s">
        <v>248</v>
      </c>
      <c r="D13" s="139" t="s">
        <v>327</v>
      </c>
      <c r="E13" s="279">
        <v>5</v>
      </c>
      <c r="F13" s="280">
        <v>55.18</v>
      </c>
      <c r="G13" s="281">
        <f t="shared" si="2"/>
        <v>10.200000000000003</v>
      </c>
      <c r="H13" s="282">
        <v>1</v>
      </c>
      <c r="I13" s="283">
        <v>53.05</v>
      </c>
      <c r="J13" s="284">
        <v>9.86</v>
      </c>
      <c r="K13" s="285">
        <v>2</v>
      </c>
      <c r="L13" s="286">
        <v>60.71875</v>
      </c>
      <c r="M13" s="296">
        <v>20.928750000000001</v>
      </c>
      <c r="N13" s="288">
        <f t="shared" si="3"/>
        <v>7.6687500000000028</v>
      </c>
      <c r="O13" s="336">
        <v>4</v>
      </c>
      <c r="P13" s="334">
        <v>64.94</v>
      </c>
      <c r="Q13" s="289">
        <f t="shared" si="4"/>
        <v>21.799999999999997</v>
      </c>
      <c r="R13" s="290">
        <f t="shared" si="5"/>
        <v>4.2212499999999977</v>
      </c>
      <c r="S13" s="291">
        <v>4</v>
      </c>
      <c r="T13" s="292">
        <v>49.109375</v>
      </c>
      <c r="U13" s="293">
        <v>11.119374999999998</v>
      </c>
      <c r="V13" s="294">
        <f t="shared" si="6"/>
        <v>-15.830624999999998</v>
      </c>
    </row>
    <row r="14" spans="1:22" x14ac:dyDescent="0.4">
      <c r="A14" s="131" t="s">
        <v>18</v>
      </c>
      <c r="B14" s="132"/>
      <c r="C14" s="133" t="s">
        <v>19</v>
      </c>
      <c r="D14" s="139" t="s">
        <v>327</v>
      </c>
      <c r="E14" s="279">
        <v>18</v>
      </c>
      <c r="F14" s="280">
        <v>43.27</v>
      </c>
      <c r="G14" s="298">
        <f t="shared" si="2"/>
        <v>-1.7099999999999937</v>
      </c>
      <c r="H14" s="282">
        <v>18</v>
      </c>
      <c r="I14" s="283">
        <v>33.351999999999997</v>
      </c>
      <c r="J14" s="295">
        <v>-9.838000000000001</v>
      </c>
      <c r="K14" s="285">
        <v>9</v>
      </c>
      <c r="L14" s="286">
        <v>35.538194000000004</v>
      </c>
      <c r="M14" s="286">
        <v>-4.2518059999999949</v>
      </c>
      <c r="N14" s="288">
        <f t="shared" si="3"/>
        <v>2.1861940000000075</v>
      </c>
      <c r="O14" s="336">
        <v>12</v>
      </c>
      <c r="P14" s="334">
        <v>42.597499999999997</v>
      </c>
      <c r="Q14" s="299">
        <f t="shared" si="4"/>
        <v>-0.54250000000000398</v>
      </c>
      <c r="R14" s="290">
        <f t="shared" si="5"/>
        <v>7.0593059999999923</v>
      </c>
      <c r="S14" s="291">
        <v>1</v>
      </c>
      <c r="T14" s="292">
        <v>48.1875</v>
      </c>
      <c r="U14" s="293">
        <v>10.197499999999998</v>
      </c>
      <c r="V14" s="294">
        <f t="shared" si="6"/>
        <v>5.5900000000000034</v>
      </c>
    </row>
    <row r="15" spans="1:22" x14ac:dyDescent="0.4">
      <c r="A15" s="131" t="s">
        <v>186</v>
      </c>
      <c r="B15" s="132"/>
      <c r="C15" s="133" t="s">
        <v>187</v>
      </c>
      <c r="D15" s="139" t="s">
        <v>328</v>
      </c>
      <c r="E15" s="279">
        <v>9</v>
      </c>
      <c r="F15" s="280">
        <v>55.27</v>
      </c>
      <c r="G15" s="281">
        <f t="shared" si="2"/>
        <v>10.290000000000006</v>
      </c>
      <c r="H15" s="282">
        <v>7</v>
      </c>
      <c r="I15" s="283">
        <v>42.92</v>
      </c>
      <c r="J15" s="295">
        <v>-0.26999999999999602</v>
      </c>
      <c r="K15" s="285">
        <v>9</v>
      </c>
      <c r="L15" s="286">
        <v>42.784722000000002</v>
      </c>
      <c r="M15" s="287">
        <v>2.994722000000003</v>
      </c>
      <c r="N15" s="288">
        <f t="shared" si="3"/>
        <v>-0.13527799999999957</v>
      </c>
      <c r="O15" s="336">
        <v>7</v>
      </c>
      <c r="P15" s="334">
        <v>58.385000000000005</v>
      </c>
      <c r="Q15" s="289">
        <f t="shared" si="4"/>
        <v>15.245000000000005</v>
      </c>
      <c r="R15" s="290">
        <f t="shared" si="5"/>
        <v>15.600278000000003</v>
      </c>
      <c r="S15" s="291">
        <v>12</v>
      </c>
      <c r="T15" s="292">
        <v>47.973958250000003</v>
      </c>
      <c r="U15" s="293">
        <v>9.9839582500000006</v>
      </c>
      <c r="V15" s="294">
        <f t="shared" si="6"/>
        <v>-10.411041750000003</v>
      </c>
    </row>
    <row r="16" spans="1:22" x14ac:dyDescent="0.4">
      <c r="A16" s="131" t="s">
        <v>75</v>
      </c>
      <c r="B16" s="132"/>
      <c r="C16" s="133" t="s">
        <v>76</v>
      </c>
      <c r="D16" s="139" t="s">
        <v>327</v>
      </c>
      <c r="E16" s="279">
        <v>9</v>
      </c>
      <c r="F16" s="280">
        <v>46.74</v>
      </c>
      <c r="G16" s="300">
        <f t="shared" si="2"/>
        <v>1.7600000000000051</v>
      </c>
      <c r="H16" s="282">
        <v>8</v>
      </c>
      <c r="I16" s="283">
        <v>44.646000000000001</v>
      </c>
      <c r="J16" s="301">
        <v>1.4560000000000031</v>
      </c>
      <c r="K16" s="285">
        <v>7</v>
      </c>
      <c r="L16" s="286">
        <v>40.928570999999998</v>
      </c>
      <c r="M16" s="287">
        <v>1.1385709999999989</v>
      </c>
      <c r="N16" s="288">
        <f t="shared" si="3"/>
        <v>-3.7174290000000028</v>
      </c>
      <c r="O16" s="336">
        <v>8</v>
      </c>
      <c r="P16" s="334">
        <v>43.65</v>
      </c>
      <c r="Q16" s="297">
        <f t="shared" si="4"/>
        <v>0.50999999999999801</v>
      </c>
      <c r="R16" s="290">
        <f t="shared" si="5"/>
        <v>2.7214290000000005</v>
      </c>
      <c r="S16" s="291">
        <v>6</v>
      </c>
      <c r="T16" s="292">
        <v>47.645833000000003</v>
      </c>
      <c r="U16" s="293">
        <v>9.6558330000000012</v>
      </c>
      <c r="V16" s="294">
        <f t="shared" si="6"/>
        <v>3.9958330000000046</v>
      </c>
    </row>
    <row r="17" spans="1:22" x14ac:dyDescent="0.4">
      <c r="A17" s="131" t="s">
        <v>36</v>
      </c>
      <c r="B17" s="132"/>
      <c r="C17" s="131" t="s">
        <v>39</v>
      </c>
      <c r="D17" s="139" t="s">
        <v>327</v>
      </c>
      <c r="E17" s="279">
        <v>2</v>
      </c>
      <c r="F17" s="280">
        <v>32.35</v>
      </c>
      <c r="G17" s="298">
        <f t="shared" si="2"/>
        <v>-12.629999999999995</v>
      </c>
      <c r="H17" s="282"/>
      <c r="I17" s="283"/>
      <c r="J17" s="295"/>
      <c r="K17" s="285">
        <v>2</v>
      </c>
      <c r="L17" s="286">
        <v>38.0625</v>
      </c>
      <c r="M17" s="286">
        <v>-1.7274999999999991</v>
      </c>
      <c r="N17" s="288">
        <f t="shared" si="3"/>
        <v>38.0625</v>
      </c>
      <c r="O17" s="336">
        <v>2</v>
      </c>
      <c r="P17" s="334">
        <v>56.032499999999999</v>
      </c>
      <c r="Q17" s="289">
        <f t="shared" si="4"/>
        <v>12.892499999999998</v>
      </c>
      <c r="R17" s="290">
        <f t="shared" si="5"/>
        <v>17.97</v>
      </c>
      <c r="S17" s="291">
        <v>2</v>
      </c>
      <c r="T17" s="292">
        <v>46.65625</v>
      </c>
      <c r="U17" s="293">
        <v>8.666249999999998</v>
      </c>
      <c r="V17" s="294">
        <f t="shared" si="6"/>
        <v>-9.3762499999999989</v>
      </c>
    </row>
    <row r="18" spans="1:22" x14ac:dyDescent="0.4">
      <c r="A18" s="131" t="s">
        <v>198</v>
      </c>
      <c r="B18" s="132"/>
      <c r="C18" s="133" t="s">
        <v>199</v>
      </c>
      <c r="D18" s="139" t="s">
        <v>327</v>
      </c>
      <c r="E18" s="279">
        <v>8</v>
      </c>
      <c r="F18" s="280">
        <v>51.1</v>
      </c>
      <c r="G18" s="281">
        <f t="shared" si="2"/>
        <v>6.1200000000000045</v>
      </c>
      <c r="H18" s="282">
        <v>1</v>
      </c>
      <c r="I18" s="283">
        <v>53.8</v>
      </c>
      <c r="J18" s="284">
        <v>10.61</v>
      </c>
      <c r="K18" s="285">
        <v>3</v>
      </c>
      <c r="L18" s="286">
        <v>54.958333000000003</v>
      </c>
      <c r="M18" s="296">
        <v>15.168333000000004</v>
      </c>
      <c r="N18" s="288">
        <f t="shared" si="3"/>
        <v>1.1583330000000061</v>
      </c>
      <c r="O18" s="336">
        <v>6</v>
      </c>
      <c r="P18" s="334">
        <v>53.144999999999996</v>
      </c>
      <c r="Q18" s="289">
        <f t="shared" si="4"/>
        <v>10.004999999999995</v>
      </c>
      <c r="R18" s="290">
        <f t="shared" si="5"/>
        <v>-1.8133330000000072</v>
      </c>
      <c r="S18" s="291">
        <v>9</v>
      </c>
      <c r="T18" s="292">
        <v>45.708332750000004</v>
      </c>
      <c r="U18" s="293">
        <v>7.7183327500000019</v>
      </c>
      <c r="V18" s="294">
        <f t="shared" si="6"/>
        <v>-7.4366672499999922</v>
      </c>
    </row>
    <row r="19" spans="1:22" x14ac:dyDescent="0.4">
      <c r="A19" s="131" t="s">
        <v>36</v>
      </c>
      <c r="B19" s="132"/>
      <c r="C19" s="133" t="s">
        <v>341</v>
      </c>
      <c r="D19" s="139" t="s">
        <v>327</v>
      </c>
      <c r="E19" s="279">
        <v>3</v>
      </c>
      <c r="F19" s="280">
        <v>31.5</v>
      </c>
      <c r="G19" s="298">
        <f t="shared" si="2"/>
        <v>-13.479999999999997</v>
      </c>
      <c r="H19" s="282" t="s">
        <v>342</v>
      </c>
      <c r="I19" s="283">
        <v>43.384</v>
      </c>
      <c r="J19" s="301">
        <v>0.19400000000000261</v>
      </c>
      <c r="K19" s="285">
        <v>5</v>
      </c>
      <c r="L19" s="286">
        <v>38.32</v>
      </c>
      <c r="M19" s="296">
        <v>14.61</v>
      </c>
      <c r="N19" s="288">
        <f t="shared" si="3"/>
        <v>-5.0640000000000001</v>
      </c>
      <c r="O19" s="336">
        <v>8</v>
      </c>
      <c r="P19" s="334">
        <v>38.682499999999997</v>
      </c>
      <c r="Q19" s="299">
        <f t="shared" si="4"/>
        <v>-4.4575000000000031</v>
      </c>
      <c r="R19" s="290">
        <f t="shared" si="5"/>
        <v>0.36249999999999716</v>
      </c>
      <c r="S19" s="291">
        <v>9</v>
      </c>
      <c r="T19" s="292">
        <v>45.548610750000002</v>
      </c>
      <c r="U19" s="293">
        <v>7.5586107499999997</v>
      </c>
      <c r="V19" s="294">
        <f t="shared" si="6"/>
        <v>6.8661107500000043</v>
      </c>
    </row>
    <row r="20" spans="1:22" x14ac:dyDescent="0.4">
      <c r="A20" s="131" t="s">
        <v>61</v>
      </c>
      <c r="B20" s="132"/>
      <c r="C20" s="133" t="s">
        <v>62</v>
      </c>
      <c r="D20" s="139" t="s">
        <v>327</v>
      </c>
      <c r="E20" s="279">
        <v>7</v>
      </c>
      <c r="F20" s="280">
        <v>52.41</v>
      </c>
      <c r="G20" s="281">
        <f t="shared" si="2"/>
        <v>7.43</v>
      </c>
      <c r="H20" s="282">
        <v>7</v>
      </c>
      <c r="I20" s="283">
        <v>44.055999999999997</v>
      </c>
      <c r="J20" s="301">
        <v>0.86599999999999966</v>
      </c>
      <c r="K20" s="285">
        <v>10</v>
      </c>
      <c r="L20" s="286">
        <v>45.956249999999997</v>
      </c>
      <c r="M20" s="296">
        <v>6.166249999999998</v>
      </c>
      <c r="N20" s="288">
        <f t="shared" si="3"/>
        <v>1.9002499999999998</v>
      </c>
      <c r="O20" s="336">
        <v>11</v>
      </c>
      <c r="P20" s="334">
        <v>50.287499999999994</v>
      </c>
      <c r="Q20" s="289">
        <f t="shared" si="4"/>
        <v>7.1474999999999937</v>
      </c>
      <c r="R20" s="290">
        <f t="shared" si="5"/>
        <v>4.3312499999999972</v>
      </c>
      <c r="S20" s="291">
        <v>11</v>
      </c>
      <c r="T20" s="292">
        <v>45.443181250000009</v>
      </c>
      <c r="U20" s="293">
        <v>7.4531812500000072</v>
      </c>
      <c r="V20" s="294">
        <f t="shared" si="6"/>
        <v>-4.8443187499999851</v>
      </c>
    </row>
    <row r="21" spans="1:22" x14ac:dyDescent="0.4">
      <c r="A21" s="131" t="s">
        <v>88</v>
      </c>
      <c r="B21" s="132"/>
      <c r="C21" s="133" t="s">
        <v>89</v>
      </c>
      <c r="D21" s="139" t="s">
        <v>327</v>
      </c>
      <c r="E21" s="279">
        <v>9</v>
      </c>
      <c r="F21" s="280">
        <v>43.93</v>
      </c>
      <c r="G21" s="298">
        <f t="shared" si="2"/>
        <v>-1.0499999999999972</v>
      </c>
      <c r="H21" s="282">
        <v>6</v>
      </c>
      <c r="I21" s="283">
        <v>45.410000000000004</v>
      </c>
      <c r="J21" s="301">
        <v>2.220000000000006</v>
      </c>
      <c r="K21" s="285">
        <v>7</v>
      </c>
      <c r="L21" s="286">
        <v>38.205356500000001</v>
      </c>
      <c r="M21" s="286">
        <v>-1.5846434999999985</v>
      </c>
      <c r="N21" s="288">
        <f t="shared" si="3"/>
        <v>-7.2046435000000031</v>
      </c>
      <c r="O21" s="336">
        <v>9</v>
      </c>
      <c r="P21" s="334">
        <v>51.7</v>
      </c>
      <c r="Q21" s="289">
        <f t="shared" si="4"/>
        <v>8.5600000000000023</v>
      </c>
      <c r="R21" s="290">
        <f t="shared" si="5"/>
        <v>13.494643500000002</v>
      </c>
      <c r="S21" s="291">
        <v>8</v>
      </c>
      <c r="T21" s="292">
        <v>44.640625</v>
      </c>
      <c r="U21" s="293">
        <v>6.650624999999998</v>
      </c>
      <c r="V21" s="294">
        <f t="shared" si="6"/>
        <v>-7.0593750000000028</v>
      </c>
    </row>
    <row r="22" spans="1:22" x14ac:dyDescent="0.4">
      <c r="A22" s="131" t="s">
        <v>167</v>
      </c>
      <c r="B22" s="132"/>
      <c r="C22" s="133" t="s">
        <v>168</v>
      </c>
      <c r="D22" s="139" t="s">
        <v>327</v>
      </c>
      <c r="E22" s="279">
        <v>9</v>
      </c>
      <c r="F22" s="280">
        <v>49.9</v>
      </c>
      <c r="G22" s="281">
        <f t="shared" si="2"/>
        <v>4.9200000000000017</v>
      </c>
      <c r="H22" s="282">
        <v>8</v>
      </c>
      <c r="I22" s="283">
        <v>48.101999999999997</v>
      </c>
      <c r="J22" s="284">
        <v>4.911999999999999</v>
      </c>
      <c r="K22" s="285">
        <v>16</v>
      </c>
      <c r="L22" s="286">
        <v>44.58203125</v>
      </c>
      <c r="M22" s="296">
        <v>4.7920312500000009</v>
      </c>
      <c r="N22" s="288">
        <f t="shared" si="3"/>
        <v>-3.5199687499999968</v>
      </c>
      <c r="O22" s="336">
        <v>16</v>
      </c>
      <c r="P22" s="334">
        <v>47.89</v>
      </c>
      <c r="Q22" s="289">
        <f t="shared" si="4"/>
        <v>4.75</v>
      </c>
      <c r="R22" s="290">
        <f t="shared" si="5"/>
        <v>3.3079687500000006</v>
      </c>
      <c r="S22" s="291">
        <v>9</v>
      </c>
      <c r="T22" s="292">
        <v>44.499999250000002</v>
      </c>
      <c r="U22" s="293">
        <v>6.5099992499999999</v>
      </c>
      <c r="V22" s="294">
        <f t="shared" si="6"/>
        <v>-3.3900007499999987</v>
      </c>
    </row>
    <row r="23" spans="1:22" x14ac:dyDescent="0.4">
      <c r="A23" s="131" t="s">
        <v>49</v>
      </c>
      <c r="B23" s="132"/>
      <c r="C23" s="133" t="s">
        <v>355</v>
      </c>
      <c r="D23" s="139" t="s">
        <v>328</v>
      </c>
      <c r="E23" s="279">
        <v>16</v>
      </c>
      <c r="F23" s="280">
        <v>42.33</v>
      </c>
      <c r="G23" s="298">
        <f t="shared" si="2"/>
        <v>-2.6499999999999986</v>
      </c>
      <c r="H23" s="282">
        <v>16</v>
      </c>
      <c r="I23" s="283">
        <v>42.209999999999994</v>
      </c>
      <c r="J23" s="295">
        <v>-0.98000000000000398</v>
      </c>
      <c r="K23" s="285">
        <v>9</v>
      </c>
      <c r="L23" s="286">
        <v>39.999999500000001</v>
      </c>
      <c r="M23" s="287">
        <v>0.20999950000000212</v>
      </c>
      <c r="N23" s="288">
        <f t="shared" si="3"/>
        <v>-2.2100004999999925</v>
      </c>
      <c r="O23" s="336">
        <v>13</v>
      </c>
      <c r="P23" s="334">
        <v>47.92</v>
      </c>
      <c r="Q23" s="289">
        <f t="shared" si="4"/>
        <v>4.7800000000000011</v>
      </c>
      <c r="R23" s="290">
        <f t="shared" si="5"/>
        <v>7.9200005000000004</v>
      </c>
      <c r="S23" s="291">
        <v>10</v>
      </c>
      <c r="T23" s="292">
        <v>44.418750000000003</v>
      </c>
      <c r="U23" s="293">
        <v>6.4287500000000009</v>
      </c>
      <c r="V23" s="294">
        <f t="shared" si="6"/>
        <v>-3.5012499999999989</v>
      </c>
    </row>
    <row r="24" spans="1:22" x14ac:dyDescent="0.4">
      <c r="A24" s="131" t="s">
        <v>256</v>
      </c>
      <c r="B24" s="132"/>
      <c r="C24" s="133" t="s">
        <v>257</v>
      </c>
      <c r="D24" s="139" t="s">
        <v>327</v>
      </c>
      <c r="E24" s="279">
        <v>13</v>
      </c>
      <c r="F24" s="280">
        <v>48.35</v>
      </c>
      <c r="G24" s="300">
        <f t="shared" si="2"/>
        <v>3.3700000000000045</v>
      </c>
      <c r="H24" s="282">
        <v>10</v>
      </c>
      <c r="I24" s="283">
        <v>42.3</v>
      </c>
      <c r="J24" s="295">
        <v>-0.89000000000000057</v>
      </c>
      <c r="K24" s="285">
        <v>17</v>
      </c>
      <c r="L24" s="286">
        <v>35.255514500000004</v>
      </c>
      <c r="M24" s="286">
        <v>-4.5344854999999953</v>
      </c>
      <c r="N24" s="288">
        <f t="shared" si="3"/>
        <v>-7.0444854999999933</v>
      </c>
      <c r="O24" s="336">
        <v>20</v>
      </c>
      <c r="P24" s="334">
        <v>44.407499999999999</v>
      </c>
      <c r="Q24" s="297">
        <f t="shared" si="4"/>
        <v>1.2674999999999983</v>
      </c>
      <c r="R24" s="290">
        <f t="shared" si="5"/>
        <v>9.151985499999995</v>
      </c>
      <c r="S24" s="291">
        <v>13</v>
      </c>
      <c r="T24" s="292">
        <v>44.360576500000001</v>
      </c>
      <c r="U24" s="293">
        <v>6.3705764999999985</v>
      </c>
      <c r="V24" s="294">
        <f t="shared" si="6"/>
        <v>-4.6923499999998342E-2</v>
      </c>
    </row>
    <row r="25" spans="1:22" x14ac:dyDescent="0.4">
      <c r="A25" s="131" t="s">
        <v>107</v>
      </c>
      <c r="B25" s="132"/>
      <c r="C25" s="133" t="s">
        <v>111</v>
      </c>
      <c r="D25" s="139" t="s">
        <v>327</v>
      </c>
      <c r="E25" s="279">
        <v>3</v>
      </c>
      <c r="F25" s="280">
        <v>47.27</v>
      </c>
      <c r="G25" s="300">
        <f t="shared" si="2"/>
        <v>2.2900000000000063</v>
      </c>
      <c r="H25" s="282">
        <v>8</v>
      </c>
      <c r="I25" s="283">
        <v>36.795999999999999</v>
      </c>
      <c r="J25" s="295">
        <v>-6.3939999999999984</v>
      </c>
      <c r="K25" s="285">
        <v>4</v>
      </c>
      <c r="L25" s="286">
        <v>41.875</v>
      </c>
      <c r="M25" s="287">
        <v>2.0850000000000009</v>
      </c>
      <c r="N25" s="288">
        <f t="shared" si="3"/>
        <v>5.0790000000000006</v>
      </c>
      <c r="O25" s="336">
        <v>3</v>
      </c>
      <c r="P25" s="334">
        <v>38.957499999999996</v>
      </c>
      <c r="Q25" s="299">
        <f t="shared" si="4"/>
        <v>-4.1825000000000045</v>
      </c>
      <c r="R25" s="290">
        <f t="shared" si="5"/>
        <v>-2.917500000000004</v>
      </c>
      <c r="S25" s="291">
        <v>5</v>
      </c>
      <c r="T25" s="292">
        <v>44.287499999999994</v>
      </c>
      <c r="U25" s="293">
        <v>6.2974999999999923</v>
      </c>
      <c r="V25" s="294">
        <f t="shared" si="6"/>
        <v>5.3299999999999983</v>
      </c>
    </row>
    <row r="26" spans="1:22" x14ac:dyDescent="0.4">
      <c r="A26" s="131" t="s">
        <v>228</v>
      </c>
      <c r="B26" s="132"/>
      <c r="C26" s="133" t="s">
        <v>229</v>
      </c>
      <c r="D26" s="139" t="s">
        <v>327</v>
      </c>
      <c r="E26" s="279">
        <v>14</v>
      </c>
      <c r="F26" s="280">
        <v>33.51</v>
      </c>
      <c r="G26" s="298">
        <f t="shared" si="2"/>
        <v>-11.469999999999999</v>
      </c>
      <c r="H26" s="282">
        <v>8</v>
      </c>
      <c r="I26" s="283">
        <v>41.977999999999994</v>
      </c>
      <c r="J26" s="295">
        <v>-1.2120000000000033</v>
      </c>
      <c r="K26" s="285">
        <v>4</v>
      </c>
      <c r="L26" s="286">
        <v>50.34375</v>
      </c>
      <c r="M26" s="296">
        <v>10.553750000000001</v>
      </c>
      <c r="N26" s="288">
        <f t="shared" si="3"/>
        <v>8.3657500000000056</v>
      </c>
      <c r="O26" s="336">
        <v>8</v>
      </c>
      <c r="P26" s="334">
        <v>51.04</v>
      </c>
      <c r="Q26" s="289">
        <f t="shared" si="4"/>
        <v>7.8999999999999986</v>
      </c>
      <c r="R26" s="290">
        <f t="shared" si="5"/>
        <v>0.69624999999999915</v>
      </c>
      <c r="S26" s="291">
        <v>7</v>
      </c>
      <c r="T26" s="292">
        <v>44.142856999999999</v>
      </c>
      <c r="U26" s="293">
        <v>6.1528569999999974</v>
      </c>
      <c r="V26" s="294">
        <f t="shared" si="6"/>
        <v>-6.8971429999999998</v>
      </c>
    </row>
    <row r="27" spans="1:22" x14ac:dyDescent="0.4">
      <c r="A27" s="131" t="s">
        <v>18</v>
      </c>
      <c r="B27" s="132"/>
      <c r="C27" s="133" t="s">
        <v>21</v>
      </c>
      <c r="D27" s="139" t="s">
        <v>327</v>
      </c>
      <c r="E27" s="279">
        <v>6</v>
      </c>
      <c r="F27" s="280">
        <v>45.82</v>
      </c>
      <c r="G27" s="300">
        <f t="shared" si="2"/>
        <v>0.84000000000000341</v>
      </c>
      <c r="H27" s="282">
        <v>11</v>
      </c>
      <c r="I27" s="283">
        <v>45.93399999999999</v>
      </c>
      <c r="J27" s="301">
        <v>2.7439999999999927</v>
      </c>
      <c r="K27" s="285">
        <v>13</v>
      </c>
      <c r="L27" s="286">
        <v>34.230768750000003</v>
      </c>
      <c r="M27" s="286">
        <v>-5.5592312499999963</v>
      </c>
      <c r="N27" s="288">
        <f t="shared" si="3"/>
        <v>-11.703231249999988</v>
      </c>
      <c r="O27" s="336">
        <v>9</v>
      </c>
      <c r="P27" s="334">
        <v>41.45</v>
      </c>
      <c r="Q27" s="299">
        <f t="shared" si="4"/>
        <v>-1.6899999999999977</v>
      </c>
      <c r="R27" s="290">
        <f t="shared" si="5"/>
        <v>7.21923125</v>
      </c>
      <c r="S27" s="291">
        <v>4</v>
      </c>
      <c r="T27" s="292">
        <v>43.78125</v>
      </c>
      <c r="U27" s="293">
        <v>5.791249999999998</v>
      </c>
      <c r="V27" s="294">
        <f t="shared" si="6"/>
        <v>2.3312499999999972</v>
      </c>
    </row>
    <row r="28" spans="1:22" x14ac:dyDescent="0.4">
      <c r="A28" s="131" t="s">
        <v>107</v>
      </c>
      <c r="B28" s="132"/>
      <c r="C28" s="133" t="s">
        <v>112</v>
      </c>
      <c r="D28" s="139" t="s">
        <v>327</v>
      </c>
      <c r="E28" s="279">
        <v>5</v>
      </c>
      <c r="F28" s="280">
        <v>44.42</v>
      </c>
      <c r="G28" s="298">
        <f t="shared" si="2"/>
        <v>-0.55999999999999517</v>
      </c>
      <c r="H28" s="282">
        <v>5</v>
      </c>
      <c r="I28" s="283">
        <v>40.94</v>
      </c>
      <c r="J28" s="295">
        <v>-2.25</v>
      </c>
      <c r="K28" s="285">
        <v>13</v>
      </c>
      <c r="L28" s="286">
        <v>43.211537999999997</v>
      </c>
      <c r="M28" s="287">
        <v>3.4215379999999982</v>
      </c>
      <c r="N28" s="288">
        <f t="shared" si="3"/>
        <v>2.2715379999999996</v>
      </c>
      <c r="O28" s="336">
        <v>6</v>
      </c>
      <c r="P28" s="334">
        <v>43.407499999999999</v>
      </c>
      <c r="Q28" s="297">
        <f t="shared" si="4"/>
        <v>0.26749999999999829</v>
      </c>
      <c r="R28" s="290">
        <f t="shared" si="5"/>
        <v>0.19596200000000152</v>
      </c>
      <c r="S28" s="291">
        <v>6</v>
      </c>
      <c r="T28" s="292">
        <v>43.656249500000001</v>
      </c>
      <c r="U28" s="293">
        <v>5.6662494999999993</v>
      </c>
      <c r="V28" s="294">
        <f t="shared" si="6"/>
        <v>0.2487495000000024</v>
      </c>
    </row>
    <row r="29" spans="1:22" x14ac:dyDescent="0.4">
      <c r="A29" s="131" t="s">
        <v>256</v>
      </c>
      <c r="B29" s="132"/>
      <c r="C29" s="133" t="s">
        <v>258</v>
      </c>
      <c r="D29" s="139" t="s">
        <v>327</v>
      </c>
      <c r="E29" s="279">
        <v>9</v>
      </c>
      <c r="F29" s="280">
        <v>48.83</v>
      </c>
      <c r="G29" s="300">
        <f t="shared" si="2"/>
        <v>3.8500000000000014</v>
      </c>
      <c r="H29" s="282">
        <v>10</v>
      </c>
      <c r="I29" s="283">
        <v>39.996000000000002</v>
      </c>
      <c r="J29" s="295">
        <v>-3.1939999999999955</v>
      </c>
      <c r="K29" s="285">
        <v>6</v>
      </c>
      <c r="L29" s="286">
        <v>44.552083250000003</v>
      </c>
      <c r="M29" s="296">
        <v>4.7620832500000034</v>
      </c>
      <c r="N29" s="288">
        <f t="shared" si="3"/>
        <v>4.5560832500000004</v>
      </c>
      <c r="O29" s="336">
        <v>7</v>
      </c>
      <c r="P29" s="334">
        <v>46.777500000000003</v>
      </c>
      <c r="Q29" s="297">
        <f t="shared" si="4"/>
        <v>3.6375000000000028</v>
      </c>
      <c r="R29" s="290">
        <f t="shared" si="5"/>
        <v>2.2254167500000008</v>
      </c>
      <c r="S29" s="291">
        <v>6</v>
      </c>
      <c r="T29" s="292">
        <v>43.562499499999994</v>
      </c>
      <c r="U29" s="293">
        <v>5.5724994999999922</v>
      </c>
      <c r="V29" s="294">
        <f t="shared" si="6"/>
        <v>-3.2150005000000093</v>
      </c>
    </row>
    <row r="30" spans="1:22" x14ac:dyDescent="0.4">
      <c r="A30" s="131" t="s">
        <v>121</v>
      </c>
      <c r="B30" s="132"/>
      <c r="C30" s="133" t="s">
        <v>122</v>
      </c>
      <c r="D30" s="139" t="s">
        <v>327</v>
      </c>
      <c r="E30" s="279">
        <v>24</v>
      </c>
      <c r="F30" s="280">
        <v>46.47</v>
      </c>
      <c r="G30" s="300">
        <f t="shared" si="2"/>
        <v>1.490000000000002</v>
      </c>
      <c r="H30" s="282">
        <v>31</v>
      </c>
      <c r="I30" s="283">
        <v>50.959999999999994</v>
      </c>
      <c r="J30" s="284">
        <v>7.769999999999996</v>
      </c>
      <c r="K30" s="285">
        <v>22</v>
      </c>
      <c r="L30" s="286">
        <v>47.215908749999997</v>
      </c>
      <c r="M30" s="296">
        <v>7.4259087499999978</v>
      </c>
      <c r="N30" s="288">
        <f t="shared" si="3"/>
        <v>-3.7440912499999968</v>
      </c>
      <c r="O30" s="336">
        <v>17</v>
      </c>
      <c r="P30" s="334">
        <v>52.54</v>
      </c>
      <c r="Q30" s="289">
        <f t="shared" si="4"/>
        <v>9.3999999999999986</v>
      </c>
      <c r="R30" s="290">
        <f t="shared" si="5"/>
        <v>5.3240912500000022</v>
      </c>
      <c r="S30" s="291">
        <v>16</v>
      </c>
      <c r="T30" s="292">
        <v>43.4765625</v>
      </c>
      <c r="U30" s="293">
        <v>5.486562499999998</v>
      </c>
      <c r="V30" s="294">
        <f t="shared" si="6"/>
        <v>-9.0634374999999991</v>
      </c>
    </row>
    <row r="31" spans="1:22" x14ac:dyDescent="0.4">
      <c r="A31" s="131" t="s">
        <v>256</v>
      </c>
      <c r="B31" s="132"/>
      <c r="C31" s="133" t="s">
        <v>362</v>
      </c>
      <c r="D31" s="139" t="s">
        <v>327</v>
      </c>
      <c r="E31" s="279">
        <v>2</v>
      </c>
      <c r="F31" s="280">
        <v>53.05</v>
      </c>
      <c r="G31" s="281">
        <f t="shared" si="2"/>
        <v>8.07</v>
      </c>
      <c r="H31" s="282">
        <v>2</v>
      </c>
      <c r="I31" s="283">
        <v>48.176000000000002</v>
      </c>
      <c r="J31" s="284">
        <v>4.9860000000000042</v>
      </c>
      <c r="K31" s="285">
        <v>3</v>
      </c>
      <c r="L31" s="286">
        <v>54.937499250000002</v>
      </c>
      <c r="M31" s="296">
        <v>15.147499250000003</v>
      </c>
      <c r="N31" s="288">
        <f t="shared" si="3"/>
        <v>6.76149925</v>
      </c>
      <c r="O31" s="336">
        <v>5</v>
      </c>
      <c r="P31" s="334">
        <v>50.362499999999997</v>
      </c>
      <c r="Q31" s="289">
        <f t="shared" si="4"/>
        <v>7.2224999999999966</v>
      </c>
      <c r="R31" s="290">
        <f t="shared" si="5"/>
        <v>-4.5749992500000047</v>
      </c>
      <c r="S31" s="291">
        <v>4</v>
      </c>
      <c r="T31" s="292">
        <v>43.40625</v>
      </c>
      <c r="U31" s="293">
        <v>5.416249999999998</v>
      </c>
      <c r="V31" s="294">
        <f t="shared" si="6"/>
        <v>-6.9562499999999972</v>
      </c>
    </row>
    <row r="32" spans="1:22" x14ac:dyDescent="0.4">
      <c r="A32" s="131" t="s">
        <v>18</v>
      </c>
      <c r="B32" s="132"/>
      <c r="C32" s="133" t="s">
        <v>22</v>
      </c>
      <c r="D32" s="139" t="s">
        <v>329</v>
      </c>
      <c r="E32" s="279">
        <v>174</v>
      </c>
      <c r="F32" s="280">
        <v>46.61</v>
      </c>
      <c r="G32" s="300">
        <f t="shared" si="2"/>
        <v>1.6300000000000026</v>
      </c>
      <c r="H32" s="282">
        <v>165</v>
      </c>
      <c r="I32" s="283">
        <v>44.426000000000002</v>
      </c>
      <c r="J32" s="301">
        <v>1.2360000000000042</v>
      </c>
      <c r="K32" s="285">
        <v>162</v>
      </c>
      <c r="L32" s="286">
        <v>43.106287999999999</v>
      </c>
      <c r="M32" s="287">
        <v>3.3162880000000001</v>
      </c>
      <c r="N32" s="288">
        <f t="shared" si="3"/>
        <v>-1.3197120000000027</v>
      </c>
      <c r="O32" s="336">
        <v>163</v>
      </c>
      <c r="P32" s="334">
        <v>44.665000000000006</v>
      </c>
      <c r="Q32" s="297">
        <f t="shared" si="4"/>
        <v>1.5250000000000057</v>
      </c>
      <c r="R32" s="290">
        <f t="shared" si="5"/>
        <v>1.558712000000007</v>
      </c>
      <c r="S32" s="291">
        <v>176</v>
      </c>
      <c r="T32" s="292">
        <v>43.258522249999999</v>
      </c>
      <c r="U32" s="293">
        <v>5.2685222499999966</v>
      </c>
      <c r="V32" s="294">
        <f t="shared" si="6"/>
        <v>-1.4064777500000076</v>
      </c>
    </row>
    <row r="33" spans="1:22" x14ac:dyDescent="0.4">
      <c r="A33" s="131" t="s">
        <v>309</v>
      </c>
      <c r="B33" s="132"/>
      <c r="C33" s="131" t="s">
        <v>139</v>
      </c>
      <c r="D33" s="139" t="s">
        <v>327</v>
      </c>
      <c r="E33" s="279">
        <v>3</v>
      </c>
      <c r="F33" s="280">
        <v>45.07</v>
      </c>
      <c r="G33" s="300">
        <f t="shared" si="2"/>
        <v>9.0000000000003411E-2</v>
      </c>
      <c r="H33" s="282">
        <v>0</v>
      </c>
      <c r="I33" s="283"/>
      <c r="J33" s="295"/>
      <c r="K33" s="285">
        <v>8</v>
      </c>
      <c r="L33" s="286">
        <v>43.609375</v>
      </c>
      <c r="M33" s="287">
        <v>3.8193750000000009</v>
      </c>
      <c r="N33" s="288">
        <f>L33-F33</f>
        <v>-1.4606250000000003</v>
      </c>
      <c r="O33" s="336">
        <v>6</v>
      </c>
      <c r="P33" s="334">
        <v>40.260000000000005</v>
      </c>
      <c r="Q33" s="299">
        <f t="shared" si="4"/>
        <v>-2.8799999999999955</v>
      </c>
      <c r="R33" s="290">
        <f t="shared" si="5"/>
        <v>-3.3493749999999949</v>
      </c>
      <c r="S33" s="291">
        <v>9</v>
      </c>
      <c r="T33" s="292">
        <v>43.194443999999997</v>
      </c>
      <c r="U33" s="293">
        <v>5.2044439999999952</v>
      </c>
      <c r="V33" s="294">
        <f t="shared" si="6"/>
        <v>2.9344439999999921</v>
      </c>
    </row>
    <row r="34" spans="1:22" x14ac:dyDescent="0.4">
      <c r="A34" s="131" t="s">
        <v>271</v>
      </c>
      <c r="B34" s="132"/>
      <c r="C34" s="133" t="s">
        <v>272</v>
      </c>
      <c r="D34" s="139" t="s">
        <v>327</v>
      </c>
      <c r="E34" s="279">
        <v>5</v>
      </c>
      <c r="F34" s="280">
        <v>46.8</v>
      </c>
      <c r="G34" s="300">
        <f t="shared" si="2"/>
        <v>1.8200000000000003</v>
      </c>
      <c r="H34" s="282">
        <v>6</v>
      </c>
      <c r="I34" s="283">
        <v>49.9</v>
      </c>
      <c r="J34" s="284">
        <v>6.7100000000000009</v>
      </c>
      <c r="K34" s="285">
        <v>5</v>
      </c>
      <c r="L34" s="286">
        <v>44.225000000000001</v>
      </c>
      <c r="M34" s="296">
        <v>4.4350000000000023</v>
      </c>
      <c r="N34" s="288">
        <f t="shared" ref="N34:N97" si="7">L34-I34</f>
        <v>-5.6749999999999972</v>
      </c>
      <c r="O34" s="336">
        <v>7</v>
      </c>
      <c r="P34" s="334">
        <v>48.855000000000004</v>
      </c>
      <c r="Q34" s="289">
        <f t="shared" si="4"/>
        <v>5.7150000000000034</v>
      </c>
      <c r="R34" s="290">
        <f t="shared" si="5"/>
        <v>4.6300000000000026</v>
      </c>
      <c r="S34" s="291">
        <v>3</v>
      </c>
      <c r="T34" s="292">
        <v>42.249999750000001</v>
      </c>
      <c r="U34" s="293">
        <v>4.2599997499999986</v>
      </c>
      <c r="V34" s="294">
        <f t="shared" si="6"/>
        <v>-6.6050002500000033</v>
      </c>
    </row>
    <row r="35" spans="1:22" x14ac:dyDescent="0.4">
      <c r="A35" s="131" t="s">
        <v>167</v>
      </c>
      <c r="B35" s="132"/>
      <c r="C35" s="133" t="s">
        <v>169</v>
      </c>
      <c r="D35" s="139" t="s">
        <v>327</v>
      </c>
      <c r="E35" s="279">
        <v>11</v>
      </c>
      <c r="F35" s="280">
        <v>46.74</v>
      </c>
      <c r="G35" s="300">
        <f t="shared" si="2"/>
        <v>1.7600000000000051</v>
      </c>
      <c r="H35" s="282">
        <v>7</v>
      </c>
      <c r="I35" s="283">
        <v>42.2</v>
      </c>
      <c r="J35" s="295">
        <v>-0.98999999999999488</v>
      </c>
      <c r="K35" s="285">
        <v>7</v>
      </c>
      <c r="L35" s="286">
        <v>43.504463750000006</v>
      </c>
      <c r="M35" s="287">
        <v>3.7144637500000073</v>
      </c>
      <c r="N35" s="288">
        <f t="shared" si="7"/>
        <v>1.3044637500000036</v>
      </c>
      <c r="O35" s="336">
        <v>8</v>
      </c>
      <c r="P35" s="334">
        <v>41.69</v>
      </c>
      <c r="Q35" s="299">
        <f t="shared" si="4"/>
        <v>-1.4500000000000028</v>
      </c>
      <c r="R35" s="290">
        <f t="shared" si="5"/>
        <v>-1.8144637500000087</v>
      </c>
      <c r="S35" s="291">
        <v>10</v>
      </c>
      <c r="T35" s="292">
        <v>42.15</v>
      </c>
      <c r="U35" s="293">
        <v>4.1599999999999966</v>
      </c>
      <c r="V35" s="294">
        <f t="shared" si="6"/>
        <v>0.46000000000000085</v>
      </c>
    </row>
    <row r="36" spans="1:22" x14ac:dyDescent="0.4">
      <c r="A36" s="131" t="s">
        <v>107</v>
      </c>
      <c r="B36" s="132"/>
      <c r="C36" s="133" t="s">
        <v>113</v>
      </c>
      <c r="D36" s="139" t="s">
        <v>327</v>
      </c>
      <c r="E36" s="279">
        <v>6</v>
      </c>
      <c r="F36" s="280">
        <v>45.48</v>
      </c>
      <c r="G36" s="300">
        <f t="shared" si="2"/>
        <v>0.5</v>
      </c>
      <c r="H36" s="282">
        <v>6</v>
      </c>
      <c r="I36" s="283">
        <v>36.757999999999996</v>
      </c>
      <c r="J36" s="295">
        <v>-6.4320000000000022</v>
      </c>
      <c r="K36" s="285">
        <v>13</v>
      </c>
      <c r="L36" s="286">
        <v>39.216345500000003</v>
      </c>
      <c r="M36" s="286">
        <v>-0.5736544999999964</v>
      </c>
      <c r="N36" s="288">
        <f t="shared" si="7"/>
        <v>2.4583455000000072</v>
      </c>
      <c r="O36" s="336">
        <v>9</v>
      </c>
      <c r="P36" s="334">
        <v>42.3125</v>
      </c>
      <c r="Q36" s="299">
        <f t="shared" si="4"/>
        <v>-0.82750000000000057</v>
      </c>
      <c r="R36" s="290">
        <f t="shared" si="5"/>
        <v>3.0961544999999973</v>
      </c>
      <c r="S36" s="291">
        <v>5</v>
      </c>
      <c r="T36" s="292">
        <v>42.087499999999999</v>
      </c>
      <c r="U36" s="293">
        <v>4.0974999999999966</v>
      </c>
      <c r="V36" s="294">
        <f t="shared" si="6"/>
        <v>-0.22500000000000142</v>
      </c>
    </row>
    <row r="37" spans="1:22" x14ac:dyDescent="0.4">
      <c r="A37" s="131" t="s">
        <v>167</v>
      </c>
      <c r="B37" s="132"/>
      <c r="C37" s="133" t="s">
        <v>170</v>
      </c>
      <c r="D37" s="139" t="s">
        <v>327</v>
      </c>
      <c r="E37" s="279">
        <v>25</v>
      </c>
      <c r="F37" s="280">
        <v>43.42</v>
      </c>
      <c r="G37" s="298">
        <f t="shared" si="2"/>
        <v>-1.5599999999999952</v>
      </c>
      <c r="H37" s="282">
        <v>25</v>
      </c>
      <c r="I37" s="283">
        <v>40.604000000000006</v>
      </c>
      <c r="J37" s="295">
        <v>-2.5859999999999914</v>
      </c>
      <c r="K37" s="285">
        <v>21</v>
      </c>
      <c r="L37" s="286">
        <v>37.181547250000001</v>
      </c>
      <c r="M37" s="286">
        <v>-2.6084527499999979</v>
      </c>
      <c r="N37" s="288">
        <f t="shared" si="7"/>
        <v>-3.422452750000005</v>
      </c>
      <c r="O37" s="336">
        <v>13</v>
      </c>
      <c r="P37" s="334">
        <v>48.620000000000005</v>
      </c>
      <c r="Q37" s="289">
        <f t="shared" si="4"/>
        <v>5.480000000000004</v>
      </c>
      <c r="R37" s="290">
        <f t="shared" si="5"/>
        <v>11.438452750000003</v>
      </c>
      <c r="S37" s="291">
        <v>26</v>
      </c>
      <c r="T37" s="292">
        <v>41.98798025</v>
      </c>
      <c r="U37" s="293">
        <v>3.9979802499999977</v>
      </c>
      <c r="V37" s="294">
        <f t="shared" si="6"/>
        <v>-6.6320197500000049</v>
      </c>
    </row>
    <row r="38" spans="1:22" x14ac:dyDescent="0.4">
      <c r="A38" s="131" t="s">
        <v>198</v>
      </c>
      <c r="B38" s="132"/>
      <c r="C38" s="133" t="s">
        <v>200</v>
      </c>
      <c r="D38" s="139" t="s">
        <v>327</v>
      </c>
      <c r="E38" s="279">
        <v>24</v>
      </c>
      <c r="F38" s="280">
        <v>40.65</v>
      </c>
      <c r="G38" s="298">
        <f t="shared" si="2"/>
        <v>-4.3299999999999983</v>
      </c>
      <c r="H38" s="282">
        <v>16</v>
      </c>
      <c r="I38" s="283">
        <v>44.231999999999999</v>
      </c>
      <c r="J38" s="301">
        <v>1.0420000000000016</v>
      </c>
      <c r="K38" s="285">
        <v>10</v>
      </c>
      <c r="L38" s="286">
        <v>44.375</v>
      </c>
      <c r="M38" s="296">
        <v>4.5850000000000009</v>
      </c>
      <c r="N38" s="288">
        <f t="shared" si="7"/>
        <v>0.14300000000000068</v>
      </c>
      <c r="O38" s="336">
        <v>14</v>
      </c>
      <c r="P38" s="334">
        <v>43.265000000000001</v>
      </c>
      <c r="Q38" s="297">
        <f t="shared" si="4"/>
        <v>0.125</v>
      </c>
      <c r="R38" s="290">
        <f t="shared" si="5"/>
        <v>-1.1099999999999994</v>
      </c>
      <c r="S38" s="291">
        <v>11</v>
      </c>
      <c r="T38" s="292">
        <v>41.568181250000002</v>
      </c>
      <c r="U38" s="302">
        <v>3.5781812500000001</v>
      </c>
      <c r="V38" s="294">
        <f t="shared" si="6"/>
        <v>-1.6968187499999985</v>
      </c>
    </row>
    <row r="39" spans="1:22" x14ac:dyDescent="0.4">
      <c r="A39" s="131" t="s">
        <v>107</v>
      </c>
      <c r="B39" s="132"/>
      <c r="C39" s="133" t="s">
        <v>114</v>
      </c>
      <c r="D39" s="139" t="s">
        <v>327</v>
      </c>
      <c r="E39" s="279">
        <v>9</v>
      </c>
      <c r="F39" s="280">
        <v>53.23</v>
      </c>
      <c r="G39" s="281">
        <f t="shared" si="2"/>
        <v>8.25</v>
      </c>
      <c r="H39" s="282">
        <v>6</v>
      </c>
      <c r="I39" s="283">
        <v>51.692000000000007</v>
      </c>
      <c r="J39" s="284">
        <v>8.5020000000000095</v>
      </c>
      <c r="K39" s="285">
        <v>8</v>
      </c>
      <c r="L39" s="286">
        <v>40.0625</v>
      </c>
      <c r="M39" s="287">
        <v>0.27250000000000085</v>
      </c>
      <c r="N39" s="288">
        <f t="shared" si="7"/>
        <v>-11.629500000000007</v>
      </c>
      <c r="O39" s="336">
        <v>7</v>
      </c>
      <c r="P39" s="334">
        <v>40.75</v>
      </c>
      <c r="Q39" s="299">
        <f t="shared" si="4"/>
        <v>-2.3900000000000006</v>
      </c>
      <c r="R39" s="290">
        <f t="shared" si="5"/>
        <v>0.6875</v>
      </c>
      <c r="S39" s="291">
        <v>7</v>
      </c>
      <c r="T39" s="292">
        <v>41.517856500000001</v>
      </c>
      <c r="U39" s="302">
        <v>3.5278564999999986</v>
      </c>
      <c r="V39" s="294">
        <f t="shared" si="6"/>
        <v>0.76785650000000061</v>
      </c>
    </row>
    <row r="40" spans="1:22" x14ac:dyDescent="0.4">
      <c r="A40" s="131" t="s">
        <v>155</v>
      </c>
      <c r="B40" s="132"/>
      <c r="C40" s="133" t="s">
        <v>157</v>
      </c>
      <c r="D40" s="139" t="s">
        <v>327</v>
      </c>
      <c r="E40" s="279">
        <v>8</v>
      </c>
      <c r="F40" s="280">
        <v>55.08</v>
      </c>
      <c r="G40" s="281">
        <f t="shared" si="2"/>
        <v>10.100000000000001</v>
      </c>
      <c r="H40" s="282">
        <v>3</v>
      </c>
      <c r="I40" s="283">
        <v>43.884</v>
      </c>
      <c r="J40" s="301">
        <v>0.69400000000000261</v>
      </c>
      <c r="K40" s="285">
        <v>15</v>
      </c>
      <c r="L40" s="286">
        <v>43.102083</v>
      </c>
      <c r="M40" s="287">
        <v>3.3120830000000012</v>
      </c>
      <c r="N40" s="288">
        <f t="shared" si="7"/>
        <v>-0.78191699999999997</v>
      </c>
      <c r="O40" s="336">
        <v>14</v>
      </c>
      <c r="P40" s="334">
        <v>46.347499999999997</v>
      </c>
      <c r="Q40" s="297">
        <f t="shared" si="4"/>
        <v>3.207499999999996</v>
      </c>
      <c r="R40" s="290">
        <f t="shared" si="5"/>
        <v>3.2454169999999962</v>
      </c>
      <c r="S40" s="291">
        <v>11</v>
      </c>
      <c r="T40" s="292">
        <v>41.329544749999997</v>
      </c>
      <c r="U40" s="302">
        <v>3.3395447499999946</v>
      </c>
      <c r="V40" s="294">
        <f t="shared" si="6"/>
        <v>-5.01795525</v>
      </c>
    </row>
    <row r="41" spans="1:22" x14ac:dyDescent="0.4">
      <c r="A41" s="131" t="s">
        <v>36</v>
      </c>
      <c r="B41" s="132"/>
      <c r="C41" s="133" t="s">
        <v>40</v>
      </c>
      <c r="D41" s="139" t="s">
        <v>327</v>
      </c>
      <c r="E41" s="279">
        <v>1</v>
      </c>
      <c r="F41" s="280">
        <v>47.5</v>
      </c>
      <c r="G41" s="300">
        <f t="shared" si="2"/>
        <v>2.5200000000000031</v>
      </c>
      <c r="H41" s="282">
        <v>8</v>
      </c>
      <c r="I41" s="283">
        <v>46.989999999999995</v>
      </c>
      <c r="J41" s="301">
        <v>3.7999999999999972</v>
      </c>
      <c r="K41" s="285">
        <v>8</v>
      </c>
      <c r="L41" s="286">
        <v>43.234375</v>
      </c>
      <c r="M41" s="287">
        <v>3.4443750000000009</v>
      </c>
      <c r="N41" s="288">
        <f t="shared" si="7"/>
        <v>-3.7556249999999949</v>
      </c>
      <c r="O41" s="336">
        <v>5</v>
      </c>
      <c r="P41" s="334">
        <v>49.337499999999999</v>
      </c>
      <c r="Q41" s="289">
        <f t="shared" si="4"/>
        <v>6.197499999999998</v>
      </c>
      <c r="R41" s="290">
        <f t="shared" si="5"/>
        <v>6.1031249999999986</v>
      </c>
      <c r="S41" s="291">
        <v>5</v>
      </c>
      <c r="T41" s="292">
        <v>41.2</v>
      </c>
      <c r="U41" s="302">
        <v>3.2100000000000009</v>
      </c>
      <c r="V41" s="294">
        <f t="shared" si="6"/>
        <v>-8.1374999999999957</v>
      </c>
    </row>
    <row r="42" spans="1:22" x14ac:dyDescent="0.4">
      <c r="A42" s="131" t="s">
        <v>155</v>
      </c>
      <c r="B42" s="132"/>
      <c r="C42" s="133" t="s">
        <v>158</v>
      </c>
      <c r="D42" s="139" t="s">
        <v>328</v>
      </c>
      <c r="E42" s="279">
        <v>39</v>
      </c>
      <c r="F42" s="280">
        <v>43.05</v>
      </c>
      <c r="G42" s="298">
        <f t="shared" si="2"/>
        <v>-1.9299999999999997</v>
      </c>
      <c r="H42" s="282">
        <v>62</v>
      </c>
      <c r="I42" s="283">
        <v>42.358000000000004</v>
      </c>
      <c r="J42" s="295">
        <v>-0.83199999999999363</v>
      </c>
      <c r="K42" s="285">
        <v>39</v>
      </c>
      <c r="L42" s="286">
        <v>39.923076500000001</v>
      </c>
      <c r="M42" s="287">
        <v>0.13307650000000137</v>
      </c>
      <c r="N42" s="288">
        <f t="shared" si="7"/>
        <v>-2.4349235000000036</v>
      </c>
      <c r="O42" s="336">
        <v>51</v>
      </c>
      <c r="P42" s="334">
        <v>42.962499999999991</v>
      </c>
      <c r="Q42" s="299">
        <f t="shared" si="4"/>
        <v>-0.17750000000000909</v>
      </c>
      <c r="R42" s="290">
        <f t="shared" si="5"/>
        <v>3.039423499999991</v>
      </c>
      <c r="S42" s="291">
        <v>35</v>
      </c>
      <c r="T42" s="292">
        <v>41.169642250000003</v>
      </c>
      <c r="U42" s="302">
        <v>3.1796422500000006</v>
      </c>
      <c r="V42" s="294">
        <f t="shared" si="6"/>
        <v>-1.7928577499999889</v>
      </c>
    </row>
    <row r="43" spans="1:22" x14ac:dyDescent="0.4">
      <c r="A43" s="131" t="s">
        <v>75</v>
      </c>
      <c r="B43" s="132"/>
      <c r="C43" s="133" t="s">
        <v>78</v>
      </c>
      <c r="D43" s="139" t="s">
        <v>327</v>
      </c>
      <c r="E43" s="279">
        <v>5</v>
      </c>
      <c r="F43" s="280">
        <v>46.6</v>
      </c>
      <c r="G43" s="300">
        <f t="shared" si="2"/>
        <v>1.6200000000000045</v>
      </c>
      <c r="H43" s="282">
        <v>8</v>
      </c>
      <c r="I43" s="283">
        <v>55.482000000000006</v>
      </c>
      <c r="J43" s="284">
        <v>12.292000000000009</v>
      </c>
      <c r="K43" s="285">
        <v>6</v>
      </c>
      <c r="L43" s="286">
        <v>34.098958000000003</v>
      </c>
      <c r="M43" s="286">
        <v>-5.6910419999999959</v>
      </c>
      <c r="N43" s="288">
        <f t="shared" si="7"/>
        <v>-21.383042000000003</v>
      </c>
      <c r="O43" s="336">
        <v>5</v>
      </c>
      <c r="P43" s="334">
        <v>30.5</v>
      </c>
      <c r="Q43" s="299">
        <f t="shared" si="4"/>
        <v>-12.64</v>
      </c>
      <c r="R43" s="290">
        <f t="shared" si="5"/>
        <v>-3.5989580000000032</v>
      </c>
      <c r="S43" s="291">
        <v>4</v>
      </c>
      <c r="T43" s="292">
        <v>40.828125</v>
      </c>
      <c r="U43" s="302">
        <v>2.838124999999998</v>
      </c>
      <c r="V43" s="294">
        <f t="shared" si="6"/>
        <v>10.328125</v>
      </c>
    </row>
    <row r="44" spans="1:22" x14ac:dyDescent="0.4">
      <c r="A44" s="131" t="s">
        <v>285</v>
      </c>
      <c r="B44" s="132"/>
      <c r="C44" s="133" t="s">
        <v>287</v>
      </c>
      <c r="D44" s="139" t="s">
        <v>327</v>
      </c>
      <c r="E44" s="279">
        <v>8</v>
      </c>
      <c r="F44" s="280">
        <v>45.89</v>
      </c>
      <c r="G44" s="300">
        <f t="shared" si="2"/>
        <v>0.91000000000000369</v>
      </c>
      <c r="H44" s="282" t="s">
        <v>349</v>
      </c>
      <c r="I44" s="283">
        <v>43.454000000000001</v>
      </c>
      <c r="J44" s="301">
        <v>0.2640000000000029</v>
      </c>
      <c r="K44" s="285">
        <v>16</v>
      </c>
      <c r="L44" s="286">
        <v>37.15625</v>
      </c>
      <c r="M44" s="286">
        <v>-2.6337499999999991</v>
      </c>
      <c r="N44" s="288">
        <f t="shared" si="7"/>
        <v>-6.2977500000000006</v>
      </c>
      <c r="O44" s="336">
        <v>14</v>
      </c>
      <c r="P44" s="334">
        <v>40.914999999999999</v>
      </c>
      <c r="Q44" s="299">
        <f t="shared" si="4"/>
        <v>-2.2250000000000014</v>
      </c>
      <c r="R44" s="290">
        <f t="shared" si="5"/>
        <v>3.7587499999999991</v>
      </c>
      <c r="S44" s="291">
        <v>8</v>
      </c>
      <c r="T44" s="292">
        <v>40.7421875</v>
      </c>
      <c r="U44" s="302">
        <v>2.752187499999998</v>
      </c>
      <c r="V44" s="294">
        <f t="shared" si="6"/>
        <v>-0.17281249999999915</v>
      </c>
    </row>
    <row r="45" spans="1:22" x14ac:dyDescent="0.4">
      <c r="A45" s="131" t="s">
        <v>36</v>
      </c>
      <c r="B45" s="132"/>
      <c r="C45" s="133" t="s">
        <v>41</v>
      </c>
      <c r="D45" s="139" t="s">
        <v>327</v>
      </c>
      <c r="E45" s="279">
        <v>23</v>
      </c>
      <c r="F45" s="280">
        <v>43.87</v>
      </c>
      <c r="G45" s="298">
        <f t="shared" si="2"/>
        <v>-1.1099999999999994</v>
      </c>
      <c r="H45" s="282">
        <v>11</v>
      </c>
      <c r="I45" s="283">
        <v>48.263999999999996</v>
      </c>
      <c r="J45" s="284">
        <v>5.0739999999999981</v>
      </c>
      <c r="K45" s="285">
        <v>11</v>
      </c>
      <c r="L45" s="286">
        <v>40.698862999999996</v>
      </c>
      <c r="M45" s="287">
        <v>0.90886299999999665</v>
      </c>
      <c r="N45" s="288">
        <f t="shared" si="7"/>
        <v>-7.565137</v>
      </c>
      <c r="O45" s="336">
        <v>18</v>
      </c>
      <c r="P45" s="334">
        <v>46.807500000000005</v>
      </c>
      <c r="Q45" s="297">
        <f t="shared" si="4"/>
        <v>3.667500000000004</v>
      </c>
      <c r="R45" s="290">
        <f t="shared" si="5"/>
        <v>6.1086370000000088</v>
      </c>
      <c r="S45" s="291">
        <v>19</v>
      </c>
      <c r="T45" s="292">
        <v>40.60197325</v>
      </c>
      <c r="U45" s="302">
        <v>2.6119732499999984</v>
      </c>
      <c r="V45" s="294">
        <f t="shared" si="6"/>
        <v>-6.2055267500000042</v>
      </c>
    </row>
    <row r="46" spans="1:22" x14ac:dyDescent="0.4">
      <c r="A46" s="131" t="s">
        <v>36</v>
      </c>
      <c r="B46" s="132"/>
      <c r="C46" s="133" t="s">
        <v>42</v>
      </c>
      <c r="D46" s="139" t="s">
        <v>327</v>
      </c>
      <c r="E46" s="279">
        <v>7</v>
      </c>
      <c r="F46" s="280">
        <v>40.53</v>
      </c>
      <c r="G46" s="298">
        <f t="shared" si="2"/>
        <v>-4.4499999999999957</v>
      </c>
      <c r="H46" s="282">
        <v>14</v>
      </c>
      <c r="I46" s="283">
        <v>44.686</v>
      </c>
      <c r="J46" s="301">
        <v>1.4960000000000022</v>
      </c>
      <c r="K46" s="303"/>
      <c r="L46" s="304"/>
      <c r="M46" s="286"/>
      <c r="N46" s="288">
        <f t="shared" si="7"/>
        <v>-44.686</v>
      </c>
      <c r="O46" s="336">
        <v>11</v>
      </c>
      <c r="P46" s="334">
        <v>54.67</v>
      </c>
      <c r="Q46" s="289">
        <f t="shared" si="4"/>
        <v>11.530000000000001</v>
      </c>
      <c r="R46" s="290">
        <v>0</v>
      </c>
      <c r="S46" s="291">
        <v>8</v>
      </c>
      <c r="T46" s="292">
        <v>40.578125</v>
      </c>
      <c r="U46" s="302">
        <v>2.588124999999998</v>
      </c>
      <c r="V46" s="294">
        <f t="shared" si="6"/>
        <v>-14.091875000000002</v>
      </c>
    </row>
    <row r="47" spans="1:22" x14ac:dyDescent="0.4">
      <c r="A47" s="131" t="s">
        <v>285</v>
      </c>
      <c r="B47" s="132"/>
      <c r="C47" s="133" t="s">
        <v>288</v>
      </c>
      <c r="D47" s="139" t="s">
        <v>327</v>
      </c>
      <c r="E47" s="279">
        <v>8</v>
      </c>
      <c r="F47" s="280">
        <v>42.95</v>
      </c>
      <c r="G47" s="298">
        <f t="shared" si="2"/>
        <v>-2.029999999999994</v>
      </c>
      <c r="H47" s="282">
        <v>5</v>
      </c>
      <c r="I47" s="283">
        <v>37.69</v>
      </c>
      <c r="J47" s="295">
        <v>-5.5</v>
      </c>
      <c r="K47" s="285">
        <v>3</v>
      </c>
      <c r="L47" s="286">
        <v>45.145832999999996</v>
      </c>
      <c r="M47" s="296">
        <v>5.355832999999997</v>
      </c>
      <c r="N47" s="288">
        <f t="shared" si="7"/>
        <v>7.4558329999999984</v>
      </c>
      <c r="O47" s="336">
        <v>3</v>
      </c>
      <c r="P47" s="334">
        <v>47.269999999999996</v>
      </c>
      <c r="Q47" s="289">
        <f t="shared" si="4"/>
        <v>4.1299999999999955</v>
      </c>
      <c r="R47" s="290">
        <f t="shared" ref="R47:R110" si="8">SUM(P47-L47)</f>
        <v>2.1241669999999999</v>
      </c>
      <c r="S47" s="291">
        <v>4</v>
      </c>
      <c r="T47" s="292">
        <v>40.453125</v>
      </c>
      <c r="U47" s="302">
        <v>2.463124999999998</v>
      </c>
      <c r="V47" s="294">
        <f t="shared" si="6"/>
        <v>-6.816874999999996</v>
      </c>
    </row>
    <row r="48" spans="1:22" x14ac:dyDescent="0.4">
      <c r="A48" s="131" t="s">
        <v>285</v>
      </c>
      <c r="B48" s="132"/>
      <c r="C48" s="133" t="s">
        <v>289</v>
      </c>
      <c r="D48" s="139" t="s">
        <v>327</v>
      </c>
      <c r="E48" s="279">
        <v>5</v>
      </c>
      <c r="F48" s="280">
        <v>42.98</v>
      </c>
      <c r="G48" s="298">
        <f t="shared" si="2"/>
        <v>-2</v>
      </c>
      <c r="H48" s="282">
        <v>6</v>
      </c>
      <c r="I48" s="283">
        <v>40.342000000000006</v>
      </c>
      <c r="J48" s="295">
        <v>-2.8479999999999919</v>
      </c>
      <c r="K48" s="285">
        <v>6</v>
      </c>
      <c r="L48" s="286">
        <v>41.937499500000001</v>
      </c>
      <c r="M48" s="287">
        <v>2.1474995000000021</v>
      </c>
      <c r="N48" s="288">
        <f t="shared" si="7"/>
        <v>1.5954994999999954</v>
      </c>
      <c r="O48" s="336">
        <v>1</v>
      </c>
      <c r="P48" s="334">
        <v>43.0625</v>
      </c>
      <c r="Q48" s="299">
        <f t="shared" si="4"/>
        <v>-7.7500000000000568E-2</v>
      </c>
      <c r="R48" s="290">
        <f t="shared" si="8"/>
        <v>1.1250004999999987</v>
      </c>
      <c r="S48" s="291">
        <v>3</v>
      </c>
      <c r="T48" s="292">
        <v>40.333333000000003</v>
      </c>
      <c r="U48" s="302">
        <v>2.3433330000000012</v>
      </c>
      <c r="V48" s="294">
        <f t="shared" si="6"/>
        <v>-2.7291669999999968</v>
      </c>
    </row>
    <row r="49" spans="1:22" x14ac:dyDescent="0.4">
      <c r="A49" s="131" t="s">
        <v>107</v>
      </c>
      <c r="B49" s="132"/>
      <c r="C49" s="133" t="s">
        <v>115</v>
      </c>
      <c r="D49" s="139" t="s">
        <v>327</v>
      </c>
      <c r="E49" s="279">
        <v>7</v>
      </c>
      <c r="F49" s="280">
        <v>43.06</v>
      </c>
      <c r="G49" s="298">
        <f t="shared" si="2"/>
        <v>-1.9199999999999946</v>
      </c>
      <c r="H49" s="282">
        <v>7</v>
      </c>
      <c r="I49" s="283">
        <v>37.856000000000002</v>
      </c>
      <c r="J49" s="295">
        <v>-5.3339999999999961</v>
      </c>
      <c r="K49" s="285">
        <v>17</v>
      </c>
      <c r="L49" s="286">
        <v>35.841911500000002</v>
      </c>
      <c r="M49" s="286">
        <v>-3.9480884999999972</v>
      </c>
      <c r="N49" s="288">
        <f t="shared" si="7"/>
        <v>-2.0140884999999997</v>
      </c>
      <c r="O49" s="336">
        <v>12</v>
      </c>
      <c r="P49" s="334">
        <v>33.11</v>
      </c>
      <c r="Q49" s="299">
        <f t="shared" si="4"/>
        <v>-10.030000000000001</v>
      </c>
      <c r="R49" s="290">
        <f t="shared" si="8"/>
        <v>-2.7319115000000025</v>
      </c>
      <c r="S49" s="291">
        <v>5</v>
      </c>
      <c r="T49" s="292">
        <v>40.3125</v>
      </c>
      <c r="U49" s="302">
        <v>2.322499999999998</v>
      </c>
      <c r="V49" s="294">
        <f t="shared" si="6"/>
        <v>7.2025000000000006</v>
      </c>
    </row>
    <row r="50" spans="1:22" x14ac:dyDescent="0.4">
      <c r="A50" s="131" t="s">
        <v>49</v>
      </c>
      <c r="B50" s="132"/>
      <c r="C50" s="133" t="s">
        <v>51</v>
      </c>
      <c r="D50" s="139" t="s">
        <v>327</v>
      </c>
      <c r="E50" s="279">
        <v>17</v>
      </c>
      <c r="F50" s="280">
        <v>42.45</v>
      </c>
      <c r="G50" s="298">
        <f t="shared" si="2"/>
        <v>-2.529999999999994</v>
      </c>
      <c r="H50" s="282">
        <v>13</v>
      </c>
      <c r="I50" s="283">
        <v>40.506</v>
      </c>
      <c r="J50" s="295">
        <v>-2.6839999999999975</v>
      </c>
      <c r="K50" s="285">
        <v>13</v>
      </c>
      <c r="L50" s="286">
        <v>34.963942000000003</v>
      </c>
      <c r="M50" s="286">
        <v>-4.8260579999999962</v>
      </c>
      <c r="N50" s="288">
        <f t="shared" si="7"/>
        <v>-5.5420579999999973</v>
      </c>
      <c r="O50" s="336">
        <v>11</v>
      </c>
      <c r="P50" s="334">
        <v>38.107500000000002</v>
      </c>
      <c r="Q50" s="299">
        <f t="shared" si="4"/>
        <v>-5.0324999999999989</v>
      </c>
      <c r="R50" s="290">
        <f t="shared" si="8"/>
        <v>3.1435579999999987</v>
      </c>
      <c r="S50" s="291">
        <v>11</v>
      </c>
      <c r="T50" s="292">
        <v>40.289772250000006</v>
      </c>
      <c r="U50" s="302">
        <v>2.2997722500000037</v>
      </c>
      <c r="V50" s="294">
        <f t="shared" si="6"/>
        <v>2.182272250000004</v>
      </c>
    </row>
    <row r="51" spans="1:22" x14ac:dyDescent="0.4">
      <c r="A51" s="131" t="s">
        <v>155</v>
      </c>
      <c r="B51" s="132"/>
      <c r="C51" s="133" t="s">
        <v>159</v>
      </c>
      <c r="D51" s="139" t="s">
        <v>327</v>
      </c>
      <c r="E51" s="279">
        <v>19</v>
      </c>
      <c r="F51" s="280">
        <v>40.56</v>
      </c>
      <c r="G51" s="298">
        <f t="shared" si="2"/>
        <v>-4.4199999999999946</v>
      </c>
      <c r="H51" s="282">
        <v>14</v>
      </c>
      <c r="I51" s="283">
        <v>39.974000000000004</v>
      </c>
      <c r="J51" s="295">
        <v>-3.215999999999994</v>
      </c>
      <c r="K51" s="285">
        <v>15</v>
      </c>
      <c r="L51" s="286">
        <v>34.187499500000001</v>
      </c>
      <c r="M51" s="286">
        <v>-5.6025004999999979</v>
      </c>
      <c r="N51" s="288">
        <f t="shared" si="7"/>
        <v>-5.7865005000000025</v>
      </c>
      <c r="O51" s="336">
        <v>13</v>
      </c>
      <c r="P51" s="334">
        <v>39.525000000000006</v>
      </c>
      <c r="Q51" s="299">
        <f t="shared" si="4"/>
        <v>-3.6149999999999949</v>
      </c>
      <c r="R51" s="290">
        <f t="shared" si="8"/>
        <v>5.3375005000000044</v>
      </c>
      <c r="S51" s="291">
        <v>10</v>
      </c>
      <c r="T51" s="292">
        <v>40.28125</v>
      </c>
      <c r="U51" s="302">
        <v>2.291249999999998</v>
      </c>
      <c r="V51" s="294">
        <f t="shared" si="6"/>
        <v>0.75624999999999432</v>
      </c>
    </row>
    <row r="52" spans="1:22" x14ac:dyDescent="0.4">
      <c r="A52" s="131" t="s">
        <v>167</v>
      </c>
      <c r="B52" s="132"/>
      <c r="C52" s="133" t="s">
        <v>171</v>
      </c>
      <c r="D52" s="139" t="s">
        <v>327</v>
      </c>
      <c r="E52" s="279">
        <v>14</v>
      </c>
      <c r="F52" s="280">
        <v>38.19</v>
      </c>
      <c r="G52" s="298">
        <f t="shared" si="2"/>
        <v>-6.7899999999999991</v>
      </c>
      <c r="H52" s="282">
        <v>10</v>
      </c>
      <c r="I52" s="283">
        <v>47.62</v>
      </c>
      <c r="J52" s="284">
        <v>4.43</v>
      </c>
      <c r="K52" s="285">
        <v>11</v>
      </c>
      <c r="L52" s="286">
        <v>39.460226750000004</v>
      </c>
      <c r="M52" s="286">
        <v>-0.32977324999999524</v>
      </c>
      <c r="N52" s="288">
        <f t="shared" si="7"/>
        <v>-8.1597732499999935</v>
      </c>
      <c r="O52" s="336">
        <v>13</v>
      </c>
      <c r="P52" s="334">
        <v>39.307499999999997</v>
      </c>
      <c r="Q52" s="299">
        <f t="shared" si="4"/>
        <v>-3.8325000000000031</v>
      </c>
      <c r="R52" s="290">
        <f t="shared" si="8"/>
        <v>-0.15272675000000646</v>
      </c>
      <c r="S52" s="291">
        <v>12</v>
      </c>
      <c r="T52" s="292">
        <v>40.140624750000001</v>
      </c>
      <c r="U52" s="302">
        <v>2.1506247499999986</v>
      </c>
      <c r="V52" s="294">
        <f t="shared" si="6"/>
        <v>0.83312475000000319</v>
      </c>
    </row>
    <row r="53" spans="1:22" x14ac:dyDescent="0.4">
      <c r="A53" s="131" t="s">
        <v>215</v>
      </c>
      <c r="B53" s="132"/>
      <c r="C53" s="133" t="s">
        <v>216</v>
      </c>
      <c r="D53" s="139" t="s">
        <v>327</v>
      </c>
      <c r="E53" s="279">
        <v>11</v>
      </c>
      <c r="F53" s="280">
        <v>38.71</v>
      </c>
      <c r="G53" s="298">
        <f t="shared" si="2"/>
        <v>-6.269999999999996</v>
      </c>
      <c r="H53" s="282">
        <v>14</v>
      </c>
      <c r="I53" s="283">
        <v>39.841999999999999</v>
      </c>
      <c r="J53" s="295">
        <v>-3.347999999999999</v>
      </c>
      <c r="K53" s="285">
        <v>19</v>
      </c>
      <c r="L53" s="286">
        <v>32.830591749999996</v>
      </c>
      <c r="M53" s="286">
        <v>-6.9594082500000027</v>
      </c>
      <c r="N53" s="288">
        <f t="shared" si="7"/>
        <v>-7.0114082500000023</v>
      </c>
      <c r="O53" s="336">
        <v>7</v>
      </c>
      <c r="P53" s="334">
        <v>40</v>
      </c>
      <c r="Q53" s="299">
        <f t="shared" si="4"/>
        <v>-3.1400000000000006</v>
      </c>
      <c r="R53" s="290">
        <f t="shared" si="8"/>
        <v>7.1694082500000036</v>
      </c>
      <c r="S53" s="291">
        <v>11</v>
      </c>
      <c r="T53" s="292">
        <v>39.971590250000006</v>
      </c>
      <c r="U53" s="302">
        <v>1.9815902500000036</v>
      </c>
      <c r="V53" s="294">
        <f t="shared" si="6"/>
        <v>-2.840974999999446E-2</v>
      </c>
    </row>
    <row r="54" spans="1:22" x14ac:dyDescent="0.4">
      <c r="A54" s="131" t="s">
        <v>18</v>
      </c>
      <c r="B54" s="132"/>
      <c r="C54" s="133" t="s">
        <v>23</v>
      </c>
      <c r="D54" s="139" t="s">
        <v>327</v>
      </c>
      <c r="E54" s="279">
        <v>5</v>
      </c>
      <c r="F54" s="280">
        <v>48.94</v>
      </c>
      <c r="G54" s="300">
        <f t="shared" si="2"/>
        <v>3.9600000000000009</v>
      </c>
      <c r="H54" s="282">
        <v>11</v>
      </c>
      <c r="I54" s="283">
        <v>41.09</v>
      </c>
      <c r="J54" s="295">
        <v>-2.0999999999999943</v>
      </c>
      <c r="K54" s="285">
        <v>12</v>
      </c>
      <c r="L54" s="286">
        <v>44.093749750000001</v>
      </c>
      <c r="M54" s="296">
        <v>4.3037497500000015</v>
      </c>
      <c r="N54" s="288">
        <f t="shared" si="7"/>
        <v>3.0037497499999972</v>
      </c>
      <c r="O54" s="336">
        <v>8</v>
      </c>
      <c r="P54" s="334">
        <v>56.76</v>
      </c>
      <c r="Q54" s="289">
        <f t="shared" si="4"/>
        <v>13.619999999999997</v>
      </c>
      <c r="R54" s="290">
        <f t="shared" si="8"/>
        <v>12.666250249999997</v>
      </c>
      <c r="S54" s="291">
        <v>12</v>
      </c>
      <c r="T54" s="292">
        <v>39.869791249999999</v>
      </c>
      <c r="U54" s="302">
        <v>1.8797912499999967</v>
      </c>
      <c r="V54" s="294">
        <f t="shared" si="6"/>
        <v>-16.890208749999999</v>
      </c>
    </row>
    <row r="55" spans="1:22" ht="21" customHeight="1" x14ac:dyDescent="0.4">
      <c r="A55" s="131" t="s">
        <v>186</v>
      </c>
      <c r="B55" s="132"/>
      <c r="C55" s="133" t="s">
        <v>188</v>
      </c>
      <c r="D55" s="139" t="s">
        <v>328</v>
      </c>
      <c r="E55" s="279">
        <v>16</v>
      </c>
      <c r="F55" s="280">
        <v>36.24</v>
      </c>
      <c r="G55" s="298">
        <f t="shared" si="2"/>
        <v>-8.7399999999999949</v>
      </c>
      <c r="H55" s="282">
        <v>9</v>
      </c>
      <c r="I55" s="283">
        <v>35.803999999999995</v>
      </c>
      <c r="J55" s="295">
        <v>-7.3860000000000028</v>
      </c>
      <c r="K55" s="285">
        <v>7</v>
      </c>
      <c r="L55" s="286">
        <v>34.866070999999998</v>
      </c>
      <c r="M55" s="286">
        <v>-4.9239290000000011</v>
      </c>
      <c r="N55" s="288">
        <f t="shared" si="7"/>
        <v>-0.9379289999999969</v>
      </c>
      <c r="O55" s="336">
        <v>13</v>
      </c>
      <c r="P55" s="334">
        <v>42.857500000000002</v>
      </c>
      <c r="Q55" s="299">
        <f t="shared" si="4"/>
        <v>-0.28249999999999886</v>
      </c>
      <c r="R55" s="290">
        <f t="shared" si="8"/>
        <v>7.9914290000000037</v>
      </c>
      <c r="S55" s="291">
        <v>15</v>
      </c>
      <c r="T55" s="292">
        <v>39.804166000000002</v>
      </c>
      <c r="U55" s="302">
        <v>1.8141660000000002</v>
      </c>
      <c r="V55" s="294">
        <f t="shared" si="6"/>
        <v>-3.0533339999999995</v>
      </c>
    </row>
    <row r="56" spans="1:22" ht="21" customHeight="1" x14ac:dyDescent="0.4">
      <c r="A56" s="131" t="s">
        <v>246</v>
      </c>
      <c r="B56" s="132"/>
      <c r="C56" s="133" t="s">
        <v>249</v>
      </c>
      <c r="D56" s="139" t="s">
        <v>327</v>
      </c>
      <c r="E56" s="279">
        <v>10</v>
      </c>
      <c r="F56" s="280">
        <v>47.07</v>
      </c>
      <c r="G56" s="300">
        <f t="shared" si="2"/>
        <v>2.0900000000000034</v>
      </c>
      <c r="H56" s="282">
        <v>10</v>
      </c>
      <c r="I56" s="283">
        <v>38.35</v>
      </c>
      <c r="J56" s="295">
        <v>-4.8399999999999963</v>
      </c>
      <c r="K56" s="285">
        <v>11</v>
      </c>
      <c r="L56" s="286">
        <v>39.880681499999994</v>
      </c>
      <c r="M56" s="287">
        <v>9.0681499999995197E-2</v>
      </c>
      <c r="N56" s="288">
        <f t="shared" si="7"/>
        <v>1.5306814999999929</v>
      </c>
      <c r="O56" s="336">
        <v>11</v>
      </c>
      <c r="P56" s="334">
        <v>46.157499999999999</v>
      </c>
      <c r="Q56" s="297">
        <f t="shared" si="4"/>
        <v>3.0174999999999983</v>
      </c>
      <c r="R56" s="290">
        <f t="shared" si="8"/>
        <v>6.2768185000000045</v>
      </c>
      <c r="S56" s="291">
        <v>7</v>
      </c>
      <c r="T56" s="292">
        <v>39.714285249999996</v>
      </c>
      <c r="U56" s="302">
        <v>1.7242852499999941</v>
      </c>
      <c r="V56" s="294">
        <f t="shared" si="6"/>
        <v>-6.4432147500000028</v>
      </c>
    </row>
    <row r="57" spans="1:22" ht="21" customHeight="1" x14ac:dyDescent="0.4">
      <c r="A57" s="131" t="s">
        <v>228</v>
      </c>
      <c r="B57" s="132"/>
      <c r="C57" s="133" t="s">
        <v>230</v>
      </c>
      <c r="D57" s="139" t="s">
        <v>327</v>
      </c>
      <c r="E57" s="279">
        <v>11</v>
      </c>
      <c r="F57" s="280">
        <v>42.35</v>
      </c>
      <c r="G57" s="298">
        <f t="shared" si="2"/>
        <v>-2.6299999999999955</v>
      </c>
      <c r="H57" s="282" t="s">
        <v>352</v>
      </c>
      <c r="I57" s="283">
        <v>41.328000000000003</v>
      </c>
      <c r="J57" s="295">
        <v>-1.8619999999999948</v>
      </c>
      <c r="K57" s="285">
        <v>13</v>
      </c>
      <c r="L57" s="286">
        <v>34.47115325</v>
      </c>
      <c r="M57" s="286">
        <v>-5.3188467499999987</v>
      </c>
      <c r="N57" s="288">
        <f t="shared" si="7"/>
        <v>-6.8568467500000025</v>
      </c>
      <c r="O57" s="336">
        <v>15</v>
      </c>
      <c r="P57" s="334">
        <v>40.197500000000005</v>
      </c>
      <c r="Q57" s="299">
        <f t="shared" si="4"/>
        <v>-2.9424999999999955</v>
      </c>
      <c r="R57" s="290">
        <f t="shared" si="8"/>
        <v>5.7263467500000047</v>
      </c>
      <c r="S57" s="291">
        <v>12</v>
      </c>
      <c r="T57" s="292">
        <v>39.656249750000001</v>
      </c>
      <c r="U57" s="302">
        <v>1.6662497499999986</v>
      </c>
      <c r="V57" s="294">
        <f t="shared" si="6"/>
        <v>-0.54125025000000448</v>
      </c>
    </row>
    <row r="58" spans="1:22" ht="21" customHeight="1" x14ac:dyDescent="0.4">
      <c r="A58" s="131" t="s">
        <v>18</v>
      </c>
      <c r="B58" s="132"/>
      <c r="C58" s="133" t="s">
        <v>24</v>
      </c>
      <c r="D58" s="139" t="s">
        <v>327</v>
      </c>
      <c r="E58" s="279">
        <v>5</v>
      </c>
      <c r="F58" s="280">
        <v>43.52</v>
      </c>
      <c r="G58" s="298">
        <f t="shared" si="2"/>
        <v>-1.4599999999999937</v>
      </c>
      <c r="H58" s="282">
        <v>4</v>
      </c>
      <c r="I58" s="283">
        <v>44.338000000000001</v>
      </c>
      <c r="J58" s="301">
        <v>1.1480000000000032</v>
      </c>
      <c r="K58" s="285">
        <v>7</v>
      </c>
      <c r="L58" s="286">
        <v>43.366070999999998</v>
      </c>
      <c r="M58" s="287">
        <v>3.5760709999999989</v>
      </c>
      <c r="N58" s="288">
        <f t="shared" si="7"/>
        <v>-0.97192900000000293</v>
      </c>
      <c r="O58" s="336">
        <v>8</v>
      </c>
      <c r="P58" s="334">
        <v>50.945</v>
      </c>
      <c r="Q58" s="289">
        <f t="shared" si="4"/>
        <v>7.8049999999999997</v>
      </c>
      <c r="R58" s="290">
        <f t="shared" si="8"/>
        <v>7.5789290000000022</v>
      </c>
      <c r="S58" s="291">
        <v>4</v>
      </c>
      <c r="T58" s="292">
        <v>39.59375</v>
      </c>
      <c r="U58" s="302">
        <v>1.603749999999998</v>
      </c>
      <c r="V58" s="294">
        <f t="shared" si="6"/>
        <v>-11.35125</v>
      </c>
    </row>
    <row r="59" spans="1:22" ht="21" customHeight="1" x14ac:dyDescent="0.4">
      <c r="A59" s="131" t="s">
        <v>121</v>
      </c>
      <c r="B59" s="132"/>
      <c r="C59" s="133" t="s">
        <v>123</v>
      </c>
      <c r="D59" s="139" t="s">
        <v>327</v>
      </c>
      <c r="E59" s="279">
        <v>10</v>
      </c>
      <c r="F59" s="280">
        <v>45.68</v>
      </c>
      <c r="G59" s="300">
        <f t="shared" si="2"/>
        <v>0.70000000000000284</v>
      </c>
      <c r="H59" s="282">
        <v>11</v>
      </c>
      <c r="I59" s="283">
        <v>40.618000000000002</v>
      </c>
      <c r="J59" s="295">
        <v>-2.5719999999999956</v>
      </c>
      <c r="K59" s="285">
        <v>11</v>
      </c>
      <c r="L59" s="286">
        <v>40.389204000000007</v>
      </c>
      <c r="M59" s="287">
        <v>0.5992040000000074</v>
      </c>
      <c r="N59" s="288">
        <f t="shared" si="7"/>
        <v>-0.22879599999999556</v>
      </c>
      <c r="O59" s="336">
        <v>9</v>
      </c>
      <c r="P59" s="334">
        <v>50.484999999999999</v>
      </c>
      <c r="Q59" s="289">
        <f t="shared" si="4"/>
        <v>7.3449999999999989</v>
      </c>
      <c r="R59" s="290">
        <f t="shared" si="8"/>
        <v>10.095795999999993</v>
      </c>
      <c r="S59" s="291">
        <v>14</v>
      </c>
      <c r="T59" s="292">
        <v>39.508928249999997</v>
      </c>
      <c r="U59" s="302">
        <v>1.5189282499999948</v>
      </c>
      <c r="V59" s="294">
        <f t="shared" si="6"/>
        <v>-10.976071750000003</v>
      </c>
    </row>
    <row r="60" spans="1:22" ht="21" customHeight="1" x14ac:dyDescent="0.4">
      <c r="A60" s="131" t="s">
        <v>186</v>
      </c>
      <c r="B60" s="132"/>
      <c r="C60" s="133" t="s">
        <v>356</v>
      </c>
      <c r="D60" s="139" t="s">
        <v>327</v>
      </c>
      <c r="E60" s="279">
        <v>6</v>
      </c>
      <c r="F60" s="280">
        <v>40.82</v>
      </c>
      <c r="G60" s="298">
        <f t="shared" si="2"/>
        <v>-4.1599999999999966</v>
      </c>
      <c r="H60" s="282">
        <v>4</v>
      </c>
      <c r="I60" s="283">
        <v>39.375999999999998</v>
      </c>
      <c r="J60" s="295">
        <v>-3.8140000000000001</v>
      </c>
      <c r="K60" s="285">
        <v>8</v>
      </c>
      <c r="L60" s="286">
        <v>29.8828125</v>
      </c>
      <c r="M60" s="286">
        <v>-9.9071874999999991</v>
      </c>
      <c r="N60" s="288">
        <f t="shared" si="7"/>
        <v>-9.4931874999999977</v>
      </c>
      <c r="O60" s="336">
        <v>5</v>
      </c>
      <c r="P60" s="334">
        <v>43.174999999999997</v>
      </c>
      <c r="Q60" s="297">
        <f t="shared" si="4"/>
        <v>3.4999999999996589E-2</v>
      </c>
      <c r="R60" s="290">
        <f t="shared" si="8"/>
        <v>13.292187499999997</v>
      </c>
      <c r="S60" s="291">
        <v>3</v>
      </c>
      <c r="T60" s="292">
        <v>39.374999750000001</v>
      </c>
      <c r="U60" s="302">
        <v>1.3849997499999986</v>
      </c>
      <c r="V60" s="294">
        <f t="shared" si="6"/>
        <v>-3.8000002499999965</v>
      </c>
    </row>
    <row r="61" spans="1:22" ht="21" customHeight="1" x14ac:dyDescent="0.4">
      <c r="A61" s="131" t="s">
        <v>18</v>
      </c>
      <c r="B61" s="132"/>
      <c r="C61" s="133" t="s">
        <v>25</v>
      </c>
      <c r="D61" s="139" t="s">
        <v>328</v>
      </c>
      <c r="E61" s="279">
        <v>17</v>
      </c>
      <c r="F61" s="280">
        <v>40.85</v>
      </c>
      <c r="G61" s="298">
        <f t="shared" si="2"/>
        <v>-4.1299999999999955</v>
      </c>
      <c r="H61" s="282">
        <v>16</v>
      </c>
      <c r="I61" s="283">
        <v>34.795999999999999</v>
      </c>
      <c r="J61" s="295">
        <v>-8.3939999999999984</v>
      </c>
      <c r="K61" s="285">
        <v>12</v>
      </c>
      <c r="L61" s="286">
        <v>35.703124500000001</v>
      </c>
      <c r="M61" s="286">
        <v>-4.0868754999999979</v>
      </c>
      <c r="N61" s="288">
        <f t="shared" si="7"/>
        <v>0.90712450000000189</v>
      </c>
      <c r="O61" s="336">
        <v>5</v>
      </c>
      <c r="P61" s="334">
        <v>49.512500000000003</v>
      </c>
      <c r="Q61" s="289">
        <f t="shared" si="4"/>
        <v>6.3725000000000023</v>
      </c>
      <c r="R61" s="290">
        <f t="shared" si="8"/>
        <v>13.809375500000002</v>
      </c>
      <c r="S61" s="291">
        <v>4</v>
      </c>
      <c r="T61" s="292">
        <v>39.34375</v>
      </c>
      <c r="U61" s="302">
        <v>1.353749999999998</v>
      </c>
      <c r="V61" s="294">
        <f t="shared" si="6"/>
        <v>-10.168750000000003</v>
      </c>
    </row>
    <row r="62" spans="1:22" ht="21" customHeight="1" x14ac:dyDescent="0.4">
      <c r="A62" s="131" t="s">
        <v>215</v>
      </c>
      <c r="B62" s="132"/>
      <c r="C62" s="133" t="s">
        <v>348</v>
      </c>
      <c r="D62" s="139" t="s">
        <v>327</v>
      </c>
      <c r="E62" s="279">
        <v>17</v>
      </c>
      <c r="F62" s="280">
        <v>39.619999999999997</v>
      </c>
      <c r="G62" s="298">
        <f t="shared" si="2"/>
        <v>-5.3599999999999994</v>
      </c>
      <c r="H62" s="282" t="s">
        <v>349</v>
      </c>
      <c r="I62" s="283">
        <v>38.14</v>
      </c>
      <c r="J62" s="295">
        <v>-5.0499999999999972</v>
      </c>
      <c r="K62" s="285">
        <v>13</v>
      </c>
      <c r="L62" s="286">
        <v>30.336537749999998</v>
      </c>
      <c r="M62" s="286">
        <v>-9.4534622500000012</v>
      </c>
      <c r="N62" s="288">
        <f t="shared" si="7"/>
        <v>-7.8034622500000026</v>
      </c>
      <c r="O62" s="336">
        <v>10</v>
      </c>
      <c r="P62" s="334">
        <v>37.9375</v>
      </c>
      <c r="Q62" s="299">
        <f t="shared" si="4"/>
        <v>-5.2025000000000006</v>
      </c>
      <c r="R62" s="290">
        <f t="shared" si="8"/>
        <v>7.600962250000002</v>
      </c>
      <c r="S62" s="291">
        <v>8</v>
      </c>
      <c r="T62" s="292">
        <v>39.296875</v>
      </c>
      <c r="U62" s="302">
        <v>1.306874999999998</v>
      </c>
      <c r="V62" s="294">
        <f t="shared" si="6"/>
        <v>1.359375</v>
      </c>
    </row>
    <row r="63" spans="1:22" ht="21" customHeight="1" x14ac:dyDescent="0.4">
      <c r="A63" s="131" t="s">
        <v>88</v>
      </c>
      <c r="B63" s="132"/>
      <c r="C63" s="133" t="s">
        <v>90</v>
      </c>
      <c r="D63" s="139" t="s">
        <v>327</v>
      </c>
      <c r="E63" s="279">
        <v>5</v>
      </c>
      <c r="F63" s="280">
        <v>49</v>
      </c>
      <c r="G63" s="281">
        <f t="shared" si="2"/>
        <v>4.0200000000000031</v>
      </c>
      <c r="H63" s="282">
        <v>5</v>
      </c>
      <c r="I63" s="283">
        <v>47.4</v>
      </c>
      <c r="J63" s="284">
        <v>4.2100000000000009</v>
      </c>
      <c r="K63" s="285">
        <v>12</v>
      </c>
      <c r="L63" s="286">
        <v>38.770832749999997</v>
      </c>
      <c r="M63" s="286">
        <v>-1.0191672500000024</v>
      </c>
      <c r="N63" s="288">
        <f t="shared" si="7"/>
        <v>-8.6291672500000018</v>
      </c>
      <c r="O63" s="336">
        <v>7</v>
      </c>
      <c r="P63" s="334">
        <v>46.1875</v>
      </c>
      <c r="Q63" s="297">
        <f t="shared" si="4"/>
        <v>3.0474999999999994</v>
      </c>
      <c r="R63" s="290">
        <f t="shared" si="8"/>
        <v>7.4166672500000033</v>
      </c>
      <c r="S63" s="291">
        <v>9</v>
      </c>
      <c r="T63" s="292">
        <v>39.263888249999994</v>
      </c>
      <c r="U63" s="302">
        <v>1.2738882499999917</v>
      </c>
      <c r="V63" s="294">
        <f t="shared" si="6"/>
        <v>-6.9236117500000063</v>
      </c>
    </row>
    <row r="64" spans="1:22" ht="21" customHeight="1" x14ac:dyDescent="0.4">
      <c r="A64" s="131" t="s">
        <v>285</v>
      </c>
      <c r="B64" s="132"/>
      <c r="C64" s="133" t="s">
        <v>290</v>
      </c>
      <c r="D64" s="139" t="s">
        <v>327</v>
      </c>
      <c r="E64" s="279">
        <v>21</v>
      </c>
      <c r="F64" s="280">
        <v>52.02</v>
      </c>
      <c r="G64" s="281">
        <f t="shared" si="2"/>
        <v>7.0400000000000063</v>
      </c>
      <c r="H64" s="282">
        <v>19</v>
      </c>
      <c r="I64" s="283">
        <v>47.48</v>
      </c>
      <c r="J64" s="284">
        <v>4.2899999999999991</v>
      </c>
      <c r="K64" s="285">
        <v>18</v>
      </c>
      <c r="L64" s="286">
        <v>46.850693999999997</v>
      </c>
      <c r="M64" s="296">
        <v>7.060693999999998</v>
      </c>
      <c r="N64" s="288">
        <f t="shared" si="7"/>
        <v>-0.6293059999999997</v>
      </c>
      <c r="O64" s="336">
        <v>16</v>
      </c>
      <c r="P64" s="334">
        <v>46.62</v>
      </c>
      <c r="Q64" s="297">
        <f t="shared" si="4"/>
        <v>3.4799999999999969</v>
      </c>
      <c r="R64" s="290">
        <f t="shared" si="8"/>
        <v>-0.23069399999999973</v>
      </c>
      <c r="S64" s="291">
        <v>15</v>
      </c>
      <c r="T64" s="292">
        <v>39.099999749999995</v>
      </c>
      <c r="U64" s="302">
        <v>1.109999749999993</v>
      </c>
      <c r="V64" s="294">
        <f t="shared" si="6"/>
        <v>-7.5200002500000025</v>
      </c>
    </row>
    <row r="65" spans="1:22" ht="21" customHeight="1" x14ac:dyDescent="0.4">
      <c r="A65" s="131" t="s">
        <v>61</v>
      </c>
      <c r="B65" s="132"/>
      <c r="C65" s="133" t="s">
        <v>351</v>
      </c>
      <c r="D65" s="139" t="s">
        <v>327</v>
      </c>
      <c r="E65" s="279">
        <v>7</v>
      </c>
      <c r="F65" s="280">
        <v>41.5</v>
      </c>
      <c r="G65" s="298">
        <f t="shared" si="2"/>
        <v>-3.4799999999999969</v>
      </c>
      <c r="H65" s="282">
        <v>6</v>
      </c>
      <c r="I65" s="283">
        <v>45.965999999999994</v>
      </c>
      <c r="J65" s="301">
        <v>2.7759999999999962</v>
      </c>
      <c r="K65" s="285">
        <v>4</v>
      </c>
      <c r="L65" s="286">
        <v>39.6875</v>
      </c>
      <c r="M65" s="286">
        <v>-0.10249999999999915</v>
      </c>
      <c r="N65" s="288">
        <f t="shared" si="7"/>
        <v>-6.278499999999994</v>
      </c>
      <c r="O65" s="336">
        <v>12</v>
      </c>
      <c r="P65" s="334">
        <v>38.457500000000003</v>
      </c>
      <c r="Q65" s="299">
        <f t="shared" si="4"/>
        <v>-4.6824999999999974</v>
      </c>
      <c r="R65" s="290">
        <f t="shared" si="8"/>
        <v>-1.2299999999999969</v>
      </c>
      <c r="S65" s="291">
        <v>5</v>
      </c>
      <c r="T65" s="292">
        <v>39.0625</v>
      </c>
      <c r="U65" s="302">
        <v>1.072499999999998</v>
      </c>
      <c r="V65" s="294">
        <f t="shared" si="6"/>
        <v>0.60499999999999687</v>
      </c>
    </row>
    <row r="66" spans="1:22" ht="21" customHeight="1" x14ac:dyDescent="0.4">
      <c r="A66" s="131" t="s">
        <v>285</v>
      </c>
      <c r="B66" s="132"/>
      <c r="C66" s="133" t="s">
        <v>291</v>
      </c>
      <c r="D66" s="139" t="s">
        <v>327</v>
      </c>
      <c r="E66" s="279">
        <v>16</v>
      </c>
      <c r="F66" s="280">
        <v>36.51</v>
      </c>
      <c r="G66" s="298">
        <f t="shared" si="2"/>
        <v>-8.4699999999999989</v>
      </c>
      <c r="H66" s="282">
        <v>17</v>
      </c>
      <c r="I66" s="283">
        <v>35.292000000000002</v>
      </c>
      <c r="J66" s="295">
        <v>-7.8979999999999961</v>
      </c>
      <c r="K66" s="285">
        <v>15</v>
      </c>
      <c r="L66" s="286">
        <v>32.506249750000002</v>
      </c>
      <c r="M66" s="286">
        <v>-7.2837502499999971</v>
      </c>
      <c r="N66" s="288">
        <f t="shared" si="7"/>
        <v>-2.7857502499999995</v>
      </c>
      <c r="O66" s="336">
        <v>15</v>
      </c>
      <c r="P66" s="334">
        <v>34.557500000000005</v>
      </c>
      <c r="Q66" s="299">
        <f t="shared" si="4"/>
        <v>-8.582499999999996</v>
      </c>
      <c r="R66" s="290">
        <f t="shared" si="8"/>
        <v>2.0512502500000025</v>
      </c>
      <c r="S66" s="291">
        <v>12</v>
      </c>
      <c r="T66" s="292">
        <v>39.036457999999996</v>
      </c>
      <c r="U66" s="302">
        <v>1.0464579999999941</v>
      </c>
      <c r="V66" s="294">
        <f t="shared" si="6"/>
        <v>4.4789579999999916</v>
      </c>
    </row>
    <row r="67" spans="1:22" ht="21" customHeight="1" x14ac:dyDescent="0.4">
      <c r="A67" s="131" t="s">
        <v>18</v>
      </c>
      <c r="B67" s="132"/>
      <c r="C67" s="133" t="s">
        <v>26</v>
      </c>
      <c r="D67" s="139" t="s">
        <v>327</v>
      </c>
      <c r="E67" s="279">
        <v>12</v>
      </c>
      <c r="F67" s="280">
        <v>44.6</v>
      </c>
      <c r="G67" s="298">
        <f t="shared" si="2"/>
        <v>-0.37999999999999545</v>
      </c>
      <c r="H67" s="282">
        <v>16</v>
      </c>
      <c r="I67" s="283">
        <v>37.438000000000002</v>
      </c>
      <c r="J67" s="295">
        <v>-5.7519999999999953</v>
      </c>
      <c r="K67" s="285">
        <v>7</v>
      </c>
      <c r="L67" s="286">
        <v>35.866070749999999</v>
      </c>
      <c r="M67" s="286">
        <v>-3.9239292500000005</v>
      </c>
      <c r="N67" s="288">
        <f t="shared" si="7"/>
        <v>-1.5719292500000037</v>
      </c>
      <c r="O67" s="336">
        <v>10</v>
      </c>
      <c r="P67" s="334">
        <v>41.707499999999996</v>
      </c>
      <c r="Q67" s="299">
        <f t="shared" si="4"/>
        <v>-1.4325000000000045</v>
      </c>
      <c r="R67" s="290">
        <f t="shared" si="8"/>
        <v>5.8414292499999974</v>
      </c>
      <c r="S67" s="291">
        <v>6</v>
      </c>
      <c r="T67" s="292">
        <v>39.031249750000001</v>
      </c>
      <c r="U67" s="302">
        <v>1.0412497499999986</v>
      </c>
      <c r="V67" s="294">
        <f t="shared" si="6"/>
        <v>-2.6762502499999954</v>
      </c>
    </row>
    <row r="68" spans="1:22" ht="21" customHeight="1" x14ac:dyDescent="0.4">
      <c r="A68" s="131" t="s">
        <v>215</v>
      </c>
      <c r="B68" s="132"/>
      <c r="C68" s="133" t="s">
        <v>218</v>
      </c>
      <c r="D68" s="139" t="s">
        <v>327</v>
      </c>
      <c r="E68" s="279">
        <v>9</v>
      </c>
      <c r="F68" s="280">
        <v>41.43</v>
      </c>
      <c r="G68" s="298">
        <f t="shared" si="2"/>
        <v>-3.5499999999999972</v>
      </c>
      <c r="H68" s="282">
        <v>7</v>
      </c>
      <c r="I68" s="283">
        <v>48.936</v>
      </c>
      <c r="J68" s="284">
        <v>5.7460000000000022</v>
      </c>
      <c r="K68" s="285">
        <v>8</v>
      </c>
      <c r="L68" s="286">
        <v>41.4921875</v>
      </c>
      <c r="M68" s="287">
        <v>1.7021875000000009</v>
      </c>
      <c r="N68" s="288">
        <f t="shared" si="7"/>
        <v>-7.4438124999999999</v>
      </c>
      <c r="O68" s="336">
        <v>12</v>
      </c>
      <c r="P68" s="334">
        <v>41.66</v>
      </c>
      <c r="Q68" s="299">
        <f t="shared" si="4"/>
        <v>-1.480000000000004</v>
      </c>
      <c r="R68" s="290">
        <f t="shared" si="8"/>
        <v>0.16781249999999659</v>
      </c>
      <c r="S68" s="291">
        <v>7</v>
      </c>
      <c r="T68" s="292">
        <v>38.901785249999996</v>
      </c>
      <c r="U68" s="302">
        <v>0.91178524999999411</v>
      </c>
      <c r="V68" s="294">
        <f t="shared" si="6"/>
        <v>-2.7582147500000005</v>
      </c>
    </row>
    <row r="69" spans="1:22" ht="21" customHeight="1" x14ac:dyDescent="0.4">
      <c r="A69" s="131" t="s">
        <v>121</v>
      </c>
      <c r="B69" s="132"/>
      <c r="C69" s="133" t="s">
        <v>124</v>
      </c>
      <c r="D69" s="139" t="s">
        <v>327</v>
      </c>
      <c r="E69" s="279">
        <v>7</v>
      </c>
      <c r="F69" s="280">
        <v>41.63</v>
      </c>
      <c r="G69" s="298">
        <f t="shared" si="2"/>
        <v>-3.3499999999999943</v>
      </c>
      <c r="H69" s="282">
        <v>5</v>
      </c>
      <c r="I69" s="283">
        <v>38.620000000000005</v>
      </c>
      <c r="J69" s="295">
        <v>-4.5699999999999932</v>
      </c>
      <c r="K69" s="285">
        <v>3</v>
      </c>
      <c r="L69" s="286">
        <v>42.479166249999999</v>
      </c>
      <c r="M69" s="287">
        <v>2.6891662499999995</v>
      </c>
      <c r="N69" s="288">
        <f t="shared" si="7"/>
        <v>3.8591662499999941</v>
      </c>
      <c r="O69" s="336">
        <v>6</v>
      </c>
      <c r="P69" s="334">
        <v>45.665000000000006</v>
      </c>
      <c r="Q69" s="297">
        <f t="shared" si="4"/>
        <v>2.5250000000000057</v>
      </c>
      <c r="R69" s="290">
        <f t="shared" si="8"/>
        <v>3.1858337500000076</v>
      </c>
      <c r="S69" s="291">
        <v>7</v>
      </c>
      <c r="T69" s="292">
        <v>38.848213999999999</v>
      </c>
      <c r="U69" s="302">
        <v>0.8582139999999967</v>
      </c>
      <c r="V69" s="294">
        <f t="shared" si="6"/>
        <v>-6.8167860000000076</v>
      </c>
    </row>
    <row r="70" spans="1:22" ht="21" customHeight="1" x14ac:dyDescent="0.4">
      <c r="A70" s="131" t="s">
        <v>271</v>
      </c>
      <c r="B70" s="132"/>
      <c r="C70" s="133" t="s">
        <v>273</v>
      </c>
      <c r="D70" s="139" t="s">
        <v>327</v>
      </c>
      <c r="E70" s="279">
        <v>9</v>
      </c>
      <c r="F70" s="280">
        <v>45.93</v>
      </c>
      <c r="G70" s="300">
        <f t="shared" si="2"/>
        <v>0.95000000000000284</v>
      </c>
      <c r="H70" s="282">
        <v>11</v>
      </c>
      <c r="I70" s="283">
        <v>42.676000000000002</v>
      </c>
      <c r="J70" s="295">
        <v>-0.51399999999999579</v>
      </c>
      <c r="K70" s="285">
        <v>10</v>
      </c>
      <c r="L70" s="286">
        <v>41.368749999999999</v>
      </c>
      <c r="M70" s="287">
        <v>1.5787499999999994</v>
      </c>
      <c r="N70" s="288">
        <f t="shared" si="7"/>
        <v>-1.3072500000000034</v>
      </c>
      <c r="O70" s="336">
        <v>13</v>
      </c>
      <c r="P70" s="334">
        <v>42.445</v>
      </c>
      <c r="Q70" s="299">
        <f t="shared" si="4"/>
        <v>-0.69500000000000028</v>
      </c>
      <c r="R70" s="290">
        <f t="shared" si="8"/>
        <v>1.0762500000000017</v>
      </c>
      <c r="S70" s="291">
        <v>7</v>
      </c>
      <c r="T70" s="292">
        <v>38.723213999999999</v>
      </c>
      <c r="U70" s="302">
        <v>0.7332139999999967</v>
      </c>
      <c r="V70" s="294">
        <f t="shared" si="6"/>
        <v>-3.7217860000000016</v>
      </c>
    </row>
    <row r="71" spans="1:22" ht="21" customHeight="1" x14ac:dyDescent="0.4">
      <c r="A71" s="131" t="s">
        <v>246</v>
      </c>
      <c r="B71" s="132"/>
      <c r="C71" s="133" t="s">
        <v>250</v>
      </c>
      <c r="D71" s="139" t="s">
        <v>328</v>
      </c>
      <c r="E71" s="279">
        <v>28</v>
      </c>
      <c r="F71" s="280">
        <v>41.9</v>
      </c>
      <c r="G71" s="298">
        <f t="shared" si="2"/>
        <v>-3.0799999999999983</v>
      </c>
      <c r="H71" s="282">
        <v>30</v>
      </c>
      <c r="I71" s="283">
        <v>44.013999999999996</v>
      </c>
      <c r="J71" s="301">
        <v>0.82399999999999807</v>
      </c>
      <c r="K71" s="285">
        <v>17</v>
      </c>
      <c r="L71" s="286">
        <v>40.522058250000001</v>
      </c>
      <c r="M71" s="287">
        <v>0.73205825000000146</v>
      </c>
      <c r="N71" s="288">
        <f t="shared" si="7"/>
        <v>-3.4919417499999952</v>
      </c>
      <c r="O71" s="336">
        <v>18</v>
      </c>
      <c r="P71" s="334">
        <v>47.08</v>
      </c>
      <c r="Q71" s="297">
        <f t="shared" si="4"/>
        <v>3.9399999999999977</v>
      </c>
      <c r="R71" s="290">
        <f t="shared" si="8"/>
        <v>6.5579417499999977</v>
      </c>
      <c r="S71" s="291">
        <v>35</v>
      </c>
      <c r="T71" s="292">
        <v>38.587499499999993</v>
      </c>
      <c r="U71" s="302">
        <v>0.59749949999999075</v>
      </c>
      <c r="V71" s="294">
        <f t="shared" si="6"/>
        <v>-8.4925005000000056</v>
      </c>
    </row>
    <row r="72" spans="1:22" ht="21" customHeight="1" x14ac:dyDescent="0.4">
      <c r="A72" s="131" t="s">
        <v>198</v>
      </c>
      <c r="B72" s="132"/>
      <c r="C72" s="133" t="s">
        <v>201</v>
      </c>
      <c r="D72" s="139" t="s">
        <v>327</v>
      </c>
      <c r="E72" s="279">
        <v>15</v>
      </c>
      <c r="F72" s="280">
        <v>39.07</v>
      </c>
      <c r="G72" s="298">
        <f t="shared" ref="G72:G135" si="9">F72-44.98</f>
        <v>-5.9099999999999966</v>
      </c>
      <c r="H72" s="282">
        <v>12</v>
      </c>
      <c r="I72" s="283">
        <v>41.38</v>
      </c>
      <c r="J72" s="295">
        <v>-1.8099999999999952</v>
      </c>
      <c r="K72" s="285">
        <v>10</v>
      </c>
      <c r="L72" s="286">
        <v>44.09375</v>
      </c>
      <c r="M72" s="296">
        <v>4.3037500000000009</v>
      </c>
      <c r="N72" s="288">
        <f t="shared" si="7"/>
        <v>2.7137499999999974</v>
      </c>
      <c r="O72" s="336">
        <v>17</v>
      </c>
      <c r="P72" s="334">
        <v>41.277499999999996</v>
      </c>
      <c r="Q72" s="299">
        <f t="shared" ref="Q72:Q135" si="10">SUM(P72-43.14)</f>
        <v>-1.8625000000000043</v>
      </c>
      <c r="R72" s="290">
        <f t="shared" si="8"/>
        <v>-2.8162500000000037</v>
      </c>
      <c r="S72" s="291">
        <v>19</v>
      </c>
      <c r="T72" s="292">
        <v>38.559209749999994</v>
      </c>
      <c r="U72" s="302">
        <v>0.56920974999999174</v>
      </c>
      <c r="V72" s="294">
        <f t="shared" ref="V72:V135" si="11">T72-P72</f>
        <v>-2.7182902500000026</v>
      </c>
    </row>
    <row r="73" spans="1:22" ht="21" customHeight="1" x14ac:dyDescent="0.4">
      <c r="A73" s="131" t="s">
        <v>36</v>
      </c>
      <c r="B73" s="132"/>
      <c r="C73" s="133" t="s">
        <v>367</v>
      </c>
      <c r="D73" s="139" t="s">
        <v>327</v>
      </c>
      <c r="E73" s="279">
        <v>15</v>
      </c>
      <c r="F73" s="280">
        <v>43.87</v>
      </c>
      <c r="G73" s="298">
        <f t="shared" si="9"/>
        <v>-1.1099999999999994</v>
      </c>
      <c r="H73" s="282">
        <v>18</v>
      </c>
      <c r="I73" s="283">
        <v>41.984000000000002</v>
      </c>
      <c r="J73" s="295">
        <v>-1.205999999999996</v>
      </c>
      <c r="K73" s="285">
        <v>15</v>
      </c>
      <c r="L73" s="286">
        <v>42.491666250000002</v>
      </c>
      <c r="M73" s="287">
        <v>2.7016662500000024</v>
      </c>
      <c r="N73" s="288">
        <f t="shared" si="7"/>
        <v>0.50766624999999976</v>
      </c>
      <c r="O73" s="336">
        <v>10</v>
      </c>
      <c r="P73" s="334">
        <v>46.487499999999997</v>
      </c>
      <c r="Q73" s="297">
        <f t="shared" si="10"/>
        <v>3.3474999999999966</v>
      </c>
      <c r="R73" s="290">
        <f t="shared" si="8"/>
        <v>3.9958337499999956</v>
      </c>
      <c r="S73" s="291">
        <v>6</v>
      </c>
      <c r="T73" s="292">
        <v>38.364583000000003</v>
      </c>
      <c r="U73" s="302">
        <v>0.37458300000000122</v>
      </c>
      <c r="V73" s="294">
        <f t="shared" si="11"/>
        <v>-8.1229169999999939</v>
      </c>
    </row>
    <row r="74" spans="1:22" ht="21" customHeight="1" x14ac:dyDescent="0.4">
      <c r="A74" s="131" t="s">
        <v>155</v>
      </c>
      <c r="B74" s="132"/>
      <c r="C74" s="133" t="s">
        <v>160</v>
      </c>
      <c r="D74" s="139" t="s">
        <v>327</v>
      </c>
      <c r="E74" s="279">
        <v>8</v>
      </c>
      <c r="F74" s="280">
        <v>53.41</v>
      </c>
      <c r="G74" s="281">
        <f t="shared" si="9"/>
        <v>8.43</v>
      </c>
      <c r="H74" s="282">
        <v>13</v>
      </c>
      <c r="I74" s="283">
        <v>48.52</v>
      </c>
      <c r="J74" s="284">
        <v>5.3300000000000054</v>
      </c>
      <c r="K74" s="285">
        <v>10</v>
      </c>
      <c r="L74" s="286">
        <v>36.753124999999997</v>
      </c>
      <c r="M74" s="286">
        <v>-3.036875000000002</v>
      </c>
      <c r="N74" s="288">
        <f t="shared" si="7"/>
        <v>-11.766875000000006</v>
      </c>
      <c r="O74" s="336">
        <v>8</v>
      </c>
      <c r="P74" s="334">
        <v>41.594999999999999</v>
      </c>
      <c r="Q74" s="299">
        <f t="shared" si="10"/>
        <v>-1.5450000000000017</v>
      </c>
      <c r="R74" s="290">
        <f t="shared" si="8"/>
        <v>4.8418750000000017</v>
      </c>
      <c r="S74" s="291">
        <v>6</v>
      </c>
      <c r="T74" s="292">
        <v>38.291666249999999</v>
      </c>
      <c r="U74" s="302">
        <v>0.30166624999999669</v>
      </c>
      <c r="V74" s="294">
        <f t="shared" si="11"/>
        <v>-3.3033337500000002</v>
      </c>
    </row>
    <row r="75" spans="1:22" ht="21" customHeight="1" x14ac:dyDescent="0.4">
      <c r="A75" s="131" t="s">
        <v>198</v>
      </c>
      <c r="B75" s="132"/>
      <c r="C75" s="133" t="s">
        <v>202</v>
      </c>
      <c r="D75" s="139" t="s">
        <v>327</v>
      </c>
      <c r="E75" s="279">
        <v>9</v>
      </c>
      <c r="F75" s="280">
        <v>34.479999999999997</v>
      </c>
      <c r="G75" s="298">
        <f t="shared" si="9"/>
        <v>-10.5</v>
      </c>
      <c r="H75" s="282">
        <v>13</v>
      </c>
      <c r="I75" s="283">
        <v>39.96</v>
      </c>
      <c r="J75" s="295">
        <v>-3.2299999999999969</v>
      </c>
      <c r="K75" s="285">
        <v>5</v>
      </c>
      <c r="L75" s="286">
        <v>28.7</v>
      </c>
      <c r="M75" s="286">
        <v>-11.09</v>
      </c>
      <c r="N75" s="288">
        <f t="shared" si="7"/>
        <v>-11.260000000000002</v>
      </c>
      <c r="O75" s="336">
        <v>10</v>
      </c>
      <c r="P75" s="334">
        <v>34.494999999999997</v>
      </c>
      <c r="Q75" s="299">
        <f t="shared" si="10"/>
        <v>-8.6450000000000031</v>
      </c>
      <c r="R75" s="290">
        <f t="shared" si="8"/>
        <v>5.7949999999999982</v>
      </c>
      <c r="S75" s="291">
        <v>5</v>
      </c>
      <c r="T75" s="292">
        <v>38.012500000000003</v>
      </c>
      <c r="U75" s="302">
        <v>2.2500000000000853E-2</v>
      </c>
      <c r="V75" s="294">
        <f t="shared" si="11"/>
        <v>3.5175000000000054</v>
      </c>
    </row>
    <row r="76" spans="1:22" ht="21" customHeight="1" x14ac:dyDescent="0.4">
      <c r="A76" s="131" t="s">
        <v>256</v>
      </c>
      <c r="B76" s="132"/>
      <c r="C76" s="133" t="s">
        <v>371</v>
      </c>
      <c r="D76" s="139" t="s">
        <v>328</v>
      </c>
      <c r="E76" s="279">
        <v>13</v>
      </c>
      <c r="F76" s="280">
        <v>59.29</v>
      </c>
      <c r="G76" s="281">
        <f t="shared" si="9"/>
        <v>14.310000000000002</v>
      </c>
      <c r="H76" s="282">
        <v>26</v>
      </c>
      <c r="I76" s="283">
        <v>53.408000000000001</v>
      </c>
      <c r="J76" s="284">
        <v>10.218000000000004</v>
      </c>
      <c r="K76" s="285">
        <v>22</v>
      </c>
      <c r="L76" s="286">
        <v>45.636363249999995</v>
      </c>
      <c r="M76" s="296">
        <v>5.846363249999996</v>
      </c>
      <c r="N76" s="288">
        <f t="shared" si="7"/>
        <v>-7.7716367500000061</v>
      </c>
      <c r="O76" s="336">
        <v>43</v>
      </c>
      <c r="P76" s="334">
        <v>49.205000000000005</v>
      </c>
      <c r="Q76" s="289">
        <f t="shared" si="10"/>
        <v>6.0650000000000048</v>
      </c>
      <c r="R76" s="290">
        <f t="shared" si="8"/>
        <v>3.5686367500000102</v>
      </c>
      <c r="S76" s="291">
        <v>39</v>
      </c>
      <c r="T76" s="292">
        <v>38.003204750000002</v>
      </c>
      <c r="U76" s="302">
        <v>1.3204749999999876E-2</v>
      </c>
      <c r="V76" s="294">
        <f t="shared" si="11"/>
        <v>-11.201795250000004</v>
      </c>
    </row>
    <row r="77" spans="1:22" ht="21" customHeight="1" x14ac:dyDescent="0.4">
      <c r="A77" s="131" t="s">
        <v>155</v>
      </c>
      <c r="B77" s="132"/>
      <c r="C77" s="133" t="s">
        <v>161</v>
      </c>
      <c r="D77" s="139" t="s">
        <v>327</v>
      </c>
      <c r="E77" s="279">
        <v>13</v>
      </c>
      <c r="F77" s="280">
        <v>40.380000000000003</v>
      </c>
      <c r="G77" s="298">
        <f t="shared" si="9"/>
        <v>-4.5999999999999943</v>
      </c>
      <c r="H77" s="282">
        <v>7</v>
      </c>
      <c r="I77" s="283">
        <v>41.622</v>
      </c>
      <c r="J77" s="295">
        <v>-1.5679999999999978</v>
      </c>
      <c r="K77" s="285">
        <v>7</v>
      </c>
      <c r="L77" s="286">
        <v>44.437499750000001</v>
      </c>
      <c r="M77" s="296">
        <v>4.6474997500000015</v>
      </c>
      <c r="N77" s="288">
        <f t="shared" si="7"/>
        <v>2.8154997500000007</v>
      </c>
      <c r="O77" s="336">
        <v>8</v>
      </c>
      <c r="P77" s="334">
        <v>40.337499999999999</v>
      </c>
      <c r="Q77" s="299">
        <f t="shared" si="10"/>
        <v>-2.802500000000002</v>
      </c>
      <c r="R77" s="290">
        <f t="shared" si="8"/>
        <v>-4.0999997500000021</v>
      </c>
      <c r="S77" s="291">
        <v>7</v>
      </c>
      <c r="T77" s="292">
        <v>37.999999500000001</v>
      </c>
      <c r="U77" s="302">
        <v>9.9994999999992729E-3</v>
      </c>
      <c r="V77" s="294">
        <f t="shared" si="11"/>
        <v>-2.3375004999999973</v>
      </c>
    </row>
    <row r="78" spans="1:22" ht="21" customHeight="1" x14ac:dyDescent="0.4">
      <c r="A78" s="131" t="s">
        <v>285</v>
      </c>
      <c r="B78" s="132"/>
      <c r="C78" s="133" t="s">
        <v>292</v>
      </c>
      <c r="D78" s="139" t="s">
        <v>327</v>
      </c>
      <c r="E78" s="279">
        <v>6</v>
      </c>
      <c r="F78" s="280">
        <v>36.049999999999997</v>
      </c>
      <c r="G78" s="298">
        <f t="shared" si="9"/>
        <v>-8.93</v>
      </c>
      <c r="H78" s="282">
        <v>9</v>
      </c>
      <c r="I78" s="283">
        <v>33.965999999999994</v>
      </c>
      <c r="J78" s="295">
        <v>-9.2240000000000038</v>
      </c>
      <c r="K78" s="285">
        <v>9</v>
      </c>
      <c r="L78" s="286">
        <v>36.222221750000003</v>
      </c>
      <c r="M78" s="286">
        <v>-3.5677782499999964</v>
      </c>
      <c r="N78" s="288">
        <f t="shared" si="7"/>
        <v>2.2562217500000088</v>
      </c>
      <c r="O78" s="336">
        <v>11</v>
      </c>
      <c r="P78" s="334">
        <v>34.282499999999999</v>
      </c>
      <c r="Q78" s="299">
        <f t="shared" si="10"/>
        <v>-8.8575000000000017</v>
      </c>
      <c r="R78" s="290">
        <f t="shared" si="8"/>
        <v>-1.9397217500000039</v>
      </c>
      <c r="S78" s="291">
        <v>5</v>
      </c>
      <c r="T78" s="292">
        <v>37.912500000000001</v>
      </c>
      <c r="U78" s="292">
        <v>-7.7500000000000568E-2</v>
      </c>
      <c r="V78" s="294">
        <f t="shared" si="11"/>
        <v>3.6300000000000026</v>
      </c>
    </row>
    <row r="79" spans="1:22" ht="21" customHeight="1" x14ac:dyDescent="0.4">
      <c r="A79" s="131" t="s">
        <v>36</v>
      </c>
      <c r="B79" s="132"/>
      <c r="C79" s="133" t="s">
        <v>44</v>
      </c>
      <c r="D79" s="139" t="s">
        <v>327</v>
      </c>
      <c r="E79" s="279">
        <v>9</v>
      </c>
      <c r="F79" s="280">
        <v>43.84</v>
      </c>
      <c r="G79" s="298">
        <f t="shared" si="9"/>
        <v>-1.1399999999999935</v>
      </c>
      <c r="H79" s="282" t="s">
        <v>343</v>
      </c>
      <c r="I79" s="283">
        <v>48.893999999999998</v>
      </c>
      <c r="J79" s="284">
        <v>5.7040000000000006</v>
      </c>
      <c r="K79" s="285">
        <v>2</v>
      </c>
      <c r="L79" s="286">
        <v>50.375</v>
      </c>
      <c r="M79" s="296">
        <v>10.585000000000001</v>
      </c>
      <c r="N79" s="288">
        <f t="shared" si="7"/>
        <v>1.4810000000000016</v>
      </c>
      <c r="O79" s="336">
        <v>7</v>
      </c>
      <c r="P79" s="334">
        <v>47.762500000000003</v>
      </c>
      <c r="Q79" s="289">
        <f t="shared" si="10"/>
        <v>4.6225000000000023</v>
      </c>
      <c r="R79" s="290">
        <f t="shared" si="8"/>
        <v>-2.6124999999999972</v>
      </c>
      <c r="S79" s="291">
        <v>3</v>
      </c>
      <c r="T79" s="292">
        <v>37.812499500000001</v>
      </c>
      <c r="U79" s="292">
        <v>-0.17750050000000073</v>
      </c>
      <c r="V79" s="294">
        <f t="shared" si="11"/>
        <v>-9.9500005000000016</v>
      </c>
    </row>
    <row r="80" spans="1:22" ht="21" customHeight="1" x14ac:dyDescent="0.4">
      <c r="A80" s="131" t="s">
        <v>215</v>
      </c>
      <c r="B80" s="132"/>
      <c r="C80" s="133" t="s">
        <v>219</v>
      </c>
      <c r="D80" s="139" t="s">
        <v>327</v>
      </c>
      <c r="E80" s="279">
        <v>15</v>
      </c>
      <c r="F80" s="280">
        <v>38.79</v>
      </c>
      <c r="G80" s="298">
        <f t="shared" si="9"/>
        <v>-6.1899999999999977</v>
      </c>
      <c r="H80" s="282">
        <v>13</v>
      </c>
      <c r="I80" s="283">
        <v>40.278000000000006</v>
      </c>
      <c r="J80" s="295">
        <v>-2.9119999999999919</v>
      </c>
      <c r="K80" s="285">
        <v>11</v>
      </c>
      <c r="L80" s="286">
        <v>37.630681499999994</v>
      </c>
      <c r="M80" s="286">
        <v>-2.1593185000000048</v>
      </c>
      <c r="N80" s="288">
        <f t="shared" si="7"/>
        <v>-2.6473185000000115</v>
      </c>
      <c r="O80" s="336">
        <v>19</v>
      </c>
      <c r="P80" s="334">
        <v>37.622500000000002</v>
      </c>
      <c r="Q80" s="299">
        <f t="shared" si="10"/>
        <v>-5.5174999999999983</v>
      </c>
      <c r="R80" s="290">
        <f t="shared" si="8"/>
        <v>-8.1814999999920701E-3</v>
      </c>
      <c r="S80" s="291">
        <v>15</v>
      </c>
      <c r="T80" s="292">
        <v>37.787499499999996</v>
      </c>
      <c r="U80" s="292">
        <v>-0.20250050000000641</v>
      </c>
      <c r="V80" s="294">
        <f t="shared" si="11"/>
        <v>0.1649994999999933</v>
      </c>
    </row>
    <row r="81" spans="1:22" ht="21" customHeight="1" x14ac:dyDescent="0.4">
      <c r="A81" s="131" t="s">
        <v>285</v>
      </c>
      <c r="B81" s="132"/>
      <c r="C81" s="133" t="s">
        <v>293</v>
      </c>
      <c r="D81" s="139" t="s">
        <v>327</v>
      </c>
      <c r="E81" s="279">
        <v>5</v>
      </c>
      <c r="F81" s="280">
        <v>39.979999999999997</v>
      </c>
      <c r="G81" s="298">
        <f t="shared" si="9"/>
        <v>-5</v>
      </c>
      <c r="H81" s="282">
        <v>10</v>
      </c>
      <c r="I81" s="283">
        <v>39.049999999999997</v>
      </c>
      <c r="J81" s="295">
        <v>-4.1400000000000006</v>
      </c>
      <c r="K81" s="285">
        <v>7</v>
      </c>
      <c r="L81" s="286">
        <v>39.531249500000001</v>
      </c>
      <c r="M81" s="286">
        <v>-0.25875049999999788</v>
      </c>
      <c r="N81" s="288">
        <f t="shared" si="7"/>
        <v>0.4812495000000041</v>
      </c>
      <c r="O81" s="336">
        <v>9</v>
      </c>
      <c r="P81" s="334">
        <v>37.667500000000004</v>
      </c>
      <c r="Q81" s="299">
        <f t="shared" si="10"/>
        <v>-5.4724999999999966</v>
      </c>
      <c r="R81" s="290">
        <f t="shared" si="8"/>
        <v>-1.8637494999999973</v>
      </c>
      <c r="S81" s="291">
        <v>4</v>
      </c>
      <c r="T81" s="292">
        <v>37.765625</v>
      </c>
      <c r="U81" s="292">
        <v>-0.22437500000000199</v>
      </c>
      <c r="V81" s="294">
        <f t="shared" si="11"/>
        <v>9.8124999999996021E-2</v>
      </c>
    </row>
    <row r="82" spans="1:22" ht="21" customHeight="1" x14ac:dyDescent="0.4">
      <c r="A82" s="131" t="s">
        <v>215</v>
      </c>
      <c r="B82" s="132"/>
      <c r="C82" s="133" t="s">
        <v>364</v>
      </c>
      <c r="D82" s="139" t="s">
        <v>328</v>
      </c>
      <c r="E82" s="279">
        <v>17</v>
      </c>
      <c r="F82" s="280">
        <v>37.96</v>
      </c>
      <c r="G82" s="298">
        <f t="shared" si="9"/>
        <v>-7.019999999999996</v>
      </c>
      <c r="H82" s="282">
        <v>14</v>
      </c>
      <c r="I82" s="283">
        <v>41.89</v>
      </c>
      <c r="J82" s="295">
        <v>-1.2999999999999972</v>
      </c>
      <c r="K82" s="285">
        <v>26</v>
      </c>
      <c r="L82" s="286">
        <v>36.17548025</v>
      </c>
      <c r="M82" s="286">
        <v>-3.6145197499999995</v>
      </c>
      <c r="N82" s="288">
        <f t="shared" si="7"/>
        <v>-5.7145197500000009</v>
      </c>
      <c r="O82" s="336">
        <v>18</v>
      </c>
      <c r="P82" s="334">
        <v>45.302499999999995</v>
      </c>
      <c r="Q82" s="297">
        <f t="shared" si="10"/>
        <v>2.1624999999999943</v>
      </c>
      <c r="R82" s="290">
        <f t="shared" si="8"/>
        <v>9.1270197499999952</v>
      </c>
      <c r="S82" s="291">
        <v>19</v>
      </c>
      <c r="T82" s="292">
        <v>37.697368000000004</v>
      </c>
      <c r="U82" s="292">
        <v>-0.29263199999999756</v>
      </c>
      <c r="V82" s="294">
        <f t="shared" si="11"/>
        <v>-7.6051319999999905</v>
      </c>
    </row>
    <row r="83" spans="1:22" s="134" customFormat="1" ht="21" customHeight="1" x14ac:dyDescent="0.4">
      <c r="A83" s="131" t="s">
        <v>49</v>
      </c>
      <c r="B83" s="132"/>
      <c r="C83" s="133" t="s">
        <v>52</v>
      </c>
      <c r="D83" s="139" t="s">
        <v>327</v>
      </c>
      <c r="E83" s="279">
        <v>10</v>
      </c>
      <c r="F83" s="280">
        <v>42.33</v>
      </c>
      <c r="G83" s="298">
        <f t="shared" si="9"/>
        <v>-2.6499999999999986</v>
      </c>
      <c r="H83" s="282">
        <v>9</v>
      </c>
      <c r="I83" s="283">
        <v>42.796000000000006</v>
      </c>
      <c r="J83" s="295">
        <v>-0.39399999999999125</v>
      </c>
      <c r="K83" s="285">
        <v>11</v>
      </c>
      <c r="L83" s="286">
        <v>36.690340500000005</v>
      </c>
      <c r="M83" s="286">
        <v>-3.0996594999999942</v>
      </c>
      <c r="N83" s="288">
        <f t="shared" si="7"/>
        <v>-6.1056595000000016</v>
      </c>
      <c r="O83" s="336">
        <v>7</v>
      </c>
      <c r="P83" s="334">
        <v>40.7425</v>
      </c>
      <c r="Q83" s="299">
        <f t="shared" si="10"/>
        <v>-2.3975000000000009</v>
      </c>
      <c r="R83" s="290">
        <f t="shared" si="8"/>
        <v>4.0521594999999948</v>
      </c>
      <c r="S83" s="291">
        <v>15</v>
      </c>
      <c r="T83" s="292">
        <v>37.608333250000001</v>
      </c>
      <c r="U83" s="292">
        <v>-0.38166675000000083</v>
      </c>
      <c r="V83" s="294">
        <f t="shared" si="11"/>
        <v>-3.1341667499999986</v>
      </c>
    </row>
    <row r="84" spans="1:22" ht="21" customHeight="1" x14ac:dyDescent="0.4">
      <c r="A84" s="131" t="s">
        <v>228</v>
      </c>
      <c r="B84" s="132"/>
      <c r="C84" s="133" t="s">
        <v>231</v>
      </c>
      <c r="D84" s="139" t="s">
        <v>327</v>
      </c>
      <c r="E84" s="279">
        <v>17</v>
      </c>
      <c r="F84" s="280">
        <v>37.54</v>
      </c>
      <c r="G84" s="298">
        <f t="shared" si="9"/>
        <v>-7.4399999999999977</v>
      </c>
      <c r="H84" s="282">
        <v>35</v>
      </c>
      <c r="I84" s="283">
        <v>40.154000000000003</v>
      </c>
      <c r="J84" s="295">
        <v>-3.0359999999999943</v>
      </c>
      <c r="K84" s="285">
        <v>16</v>
      </c>
      <c r="L84" s="286">
        <v>35.78515625</v>
      </c>
      <c r="M84" s="286">
        <v>-4.0048437499999991</v>
      </c>
      <c r="N84" s="288">
        <f t="shared" si="7"/>
        <v>-4.3688437500000035</v>
      </c>
      <c r="O84" s="336">
        <v>12</v>
      </c>
      <c r="P84" s="334">
        <v>43.09</v>
      </c>
      <c r="Q84" s="299">
        <f t="shared" si="10"/>
        <v>-4.9999999999997158E-2</v>
      </c>
      <c r="R84" s="290">
        <f t="shared" si="8"/>
        <v>7.3048437500000034</v>
      </c>
      <c r="S84" s="291">
        <v>12</v>
      </c>
      <c r="T84" s="292">
        <v>37.395832999999996</v>
      </c>
      <c r="U84" s="292">
        <v>-0.59416700000000588</v>
      </c>
      <c r="V84" s="294">
        <f t="shared" si="11"/>
        <v>-5.6941670000000073</v>
      </c>
    </row>
    <row r="85" spans="1:22" ht="21" customHeight="1" x14ac:dyDescent="0.4">
      <c r="A85" s="131" t="s">
        <v>215</v>
      </c>
      <c r="B85" s="132"/>
      <c r="C85" s="133" t="s">
        <v>221</v>
      </c>
      <c r="D85" s="139" t="s">
        <v>327</v>
      </c>
      <c r="E85" s="279">
        <v>5</v>
      </c>
      <c r="F85" s="280">
        <v>42.48</v>
      </c>
      <c r="G85" s="298">
        <f t="shared" si="9"/>
        <v>-2.5</v>
      </c>
      <c r="H85" s="282">
        <v>6</v>
      </c>
      <c r="I85" s="283">
        <v>44.655999999999992</v>
      </c>
      <c r="J85" s="301">
        <v>1.465999999999994</v>
      </c>
      <c r="K85" s="285">
        <v>7</v>
      </c>
      <c r="L85" s="286">
        <v>41.76785675</v>
      </c>
      <c r="M85" s="287">
        <v>1.9778567500000008</v>
      </c>
      <c r="N85" s="288">
        <f t="shared" si="7"/>
        <v>-2.8881432499999917</v>
      </c>
      <c r="O85" s="336">
        <v>5</v>
      </c>
      <c r="P85" s="334">
        <v>46.625</v>
      </c>
      <c r="Q85" s="297">
        <f t="shared" si="10"/>
        <v>3.4849999999999994</v>
      </c>
      <c r="R85" s="290">
        <f t="shared" si="8"/>
        <v>4.85714325</v>
      </c>
      <c r="S85" s="291">
        <v>9</v>
      </c>
      <c r="T85" s="292">
        <v>37.208332750000004</v>
      </c>
      <c r="U85" s="292">
        <v>-0.78166724999999815</v>
      </c>
      <c r="V85" s="294">
        <f t="shared" si="11"/>
        <v>-9.4166672499999962</v>
      </c>
    </row>
    <row r="86" spans="1:22" ht="21" customHeight="1" x14ac:dyDescent="0.4">
      <c r="A86" s="131" t="s">
        <v>186</v>
      </c>
      <c r="B86" s="132"/>
      <c r="C86" s="133" t="s">
        <v>375</v>
      </c>
      <c r="D86" s="139" t="s">
        <v>327</v>
      </c>
      <c r="E86" s="279">
        <v>6</v>
      </c>
      <c r="F86" s="280">
        <v>44.25</v>
      </c>
      <c r="G86" s="298">
        <f t="shared" si="9"/>
        <v>-0.72999999999999687</v>
      </c>
      <c r="H86" s="282">
        <v>10</v>
      </c>
      <c r="I86" s="283">
        <v>34.775999999999996</v>
      </c>
      <c r="J86" s="295">
        <v>-8.4140000000000015</v>
      </c>
      <c r="K86" s="285">
        <v>9</v>
      </c>
      <c r="L86" s="286">
        <v>38.434027499999999</v>
      </c>
      <c r="M86" s="286">
        <v>-1.3559725</v>
      </c>
      <c r="N86" s="288">
        <f t="shared" si="7"/>
        <v>3.6580275000000029</v>
      </c>
      <c r="O86" s="336">
        <v>3</v>
      </c>
      <c r="P86" s="334">
        <v>52.875</v>
      </c>
      <c r="Q86" s="289">
        <f t="shared" si="10"/>
        <v>9.7349999999999994</v>
      </c>
      <c r="R86" s="290">
        <f t="shared" si="8"/>
        <v>14.440972500000001</v>
      </c>
      <c r="S86" s="291">
        <v>7</v>
      </c>
      <c r="T86" s="292">
        <v>37.098213999999999</v>
      </c>
      <c r="U86" s="292">
        <v>-0.8917860000000033</v>
      </c>
      <c r="V86" s="294">
        <f t="shared" si="11"/>
        <v>-15.776786000000001</v>
      </c>
    </row>
    <row r="87" spans="1:22" ht="21" customHeight="1" x14ac:dyDescent="0.4">
      <c r="A87" s="131" t="s">
        <v>198</v>
      </c>
      <c r="B87" s="132"/>
      <c r="C87" s="133" t="s">
        <v>203</v>
      </c>
      <c r="D87" s="139" t="s">
        <v>327</v>
      </c>
      <c r="E87" s="279">
        <v>4</v>
      </c>
      <c r="F87" s="280">
        <v>37.299999999999997</v>
      </c>
      <c r="G87" s="298">
        <f t="shared" si="9"/>
        <v>-7.68</v>
      </c>
      <c r="H87" s="282">
        <v>3</v>
      </c>
      <c r="I87" s="283">
        <v>38.116</v>
      </c>
      <c r="J87" s="295">
        <v>-5.0739999999999981</v>
      </c>
      <c r="K87" s="285">
        <v>5</v>
      </c>
      <c r="L87" s="286">
        <v>33.362499749999998</v>
      </c>
      <c r="M87" s="286">
        <v>-6.4275002500000014</v>
      </c>
      <c r="N87" s="288">
        <f t="shared" si="7"/>
        <v>-4.7535002500000019</v>
      </c>
      <c r="O87" s="336">
        <v>4</v>
      </c>
      <c r="P87" s="334">
        <v>32.157499999999999</v>
      </c>
      <c r="Q87" s="299">
        <f t="shared" si="10"/>
        <v>-10.982500000000002</v>
      </c>
      <c r="R87" s="290">
        <f t="shared" si="8"/>
        <v>-1.2049997499999989</v>
      </c>
      <c r="S87" s="291">
        <v>1</v>
      </c>
      <c r="T87" s="292">
        <v>37.0625</v>
      </c>
      <c r="U87" s="292">
        <v>-0.92750000000000199</v>
      </c>
      <c r="V87" s="294">
        <f t="shared" si="11"/>
        <v>4.9050000000000011</v>
      </c>
    </row>
    <row r="88" spans="1:22" ht="21" customHeight="1" x14ac:dyDescent="0.4">
      <c r="A88" s="131" t="s">
        <v>88</v>
      </c>
      <c r="B88" s="132"/>
      <c r="C88" s="133" t="s">
        <v>91</v>
      </c>
      <c r="D88" s="139" t="s">
        <v>327</v>
      </c>
      <c r="E88" s="279">
        <v>18</v>
      </c>
      <c r="F88" s="280">
        <v>42.67</v>
      </c>
      <c r="G88" s="298">
        <f t="shared" si="9"/>
        <v>-2.3099999999999952</v>
      </c>
      <c r="H88" s="282">
        <v>15</v>
      </c>
      <c r="I88" s="283">
        <v>38.827999999999996</v>
      </c>
      <c r="J88" s="295">
        <v>-4.3620000000000019</v>
      </c>
      <c r="K88" s="285">
        <v>17</v>
      </c>
      <c r="L88" s="286">
        <v>34.268381750000003</v>
      </c>
      <c r="M88" s="286">
        <v>-5.521618249999996</v>
      </c>
      <c r="N88" s="288">
        <f t="shared" si="7"/>
        <v>-4.5596182499999927</v>
      </c>
      <c r="O88" s="336">
        <v>19</v>
      </c>
      <c r="P88" s="334">
        <v>37.46</v>
      </c>
      <c r="Q88" s="299">
        <f t="shared" si="10"/>
        <v>-5.68</v>
      </c>
      <c r="R88" s="290">
        <f t="shared" si="8"/>
        <v>3.1916182499999977</v>
      </c>
      <c r="S88" s="291">
        <v>20</v>
      </c>
      <c r="T88" s="292">
        <v>36.993749999999999</v>
      </c>
      <c r="U88" s="292">
        <v>-0.99625000000000341</v>
      </c>
      <c r="V88" s="294">
        <f t="shared" si="11"/>
        <v>-0.46625000000000227</v>
      </c>
    </row>
    <row r="89" spans="1:22" ht="21" customHeight="1" x14ac:dyDescent="0.4">
      <c r="A89" s="131" t="s">
        <v>88</v>
      </c>
      <c r="B89" s="132"/>
      <c r="C89" s="133" t="s">
        <v>92</v>
      </c>
      <c r="D89" s="139" t="s">
        <v>327</v>
      </c>
      <c r="E89" s="279">
        <v>7</v>
      </c>
      <c r="F89" s="280">
        <v>43.66</v>
      </c>
      <c r="G89" s="298">
        <f t="shared" si="9"/>
        <v>-1.3200000000000003</v>
      </c>
      <c r="H89" s="282">
        <v>14</v>
      </c>
      <c r="I89" s="283">
        <v>40.067999999999998</v>
      </c>
      <c r="J89" s="295">
        <v>-3.1219999999999999</v>
      </c>
      <c r="K89" s="285">
        <v>16</v>
      </c>
      <c r="L89" s="286">
        <v>35.1171875</v>
      </c>
      <c r="M89" s="286">
        <v>-4.6728124999999991</v>
      </c>
      <c r="N89" s="288">
        <f t="shared" si="7"/>
        <v>-4.9508124999999978</v>
      </c>
      <c r="O89" s="336">
        <v>12</v>
      </c>
      <c r="P89" s="334">
        <v>42.177500000000002</v>
      </c>
      <c r="Q89" s="299">
        <f t="shared" si="10"/>
        <v>-0.96249999999999858</v>
      </c>
      <c r="R89" s="290">
        <f t="shared" si="8"/>
        <v>7.060312500000002</v>
      </c>
      <c r="S89" s="291">
        <v>10</v>
      </c>
      <c r="T89" s="292">
        <v>36.9375</v>
      </c>
      <c r="U89" s="292">
        <v>-1.052500000000002</v>
      </c>
      <c r="V89" s="294">
        <f t="shared" si="11"/>
        <v>-5.240000000000002</v>
      </c>
    </row>
    <row r="90" spans="1:22" ht="21" customHeight="1" x14ac:dyDescent="0.4">
      <c r="A90" s="131" t="s">
        <v>88</v>
      </c>
      <c r="B90" s="132"/>
      <c r="C90" s="133" t="s">
        <v>93</v>
      </c>
      <c r="D90" s="139" t="s">
        <v>327</v>
      </c>
      <c r="E90" s="279">
        <v>10</v>
      </c>
      <c r="F90" s="280">
        <v>48.07</v>
      </c>
      <c r="G90" s="300">
        <f t="shared" si="9"/>
        <v>3.0900000000000034</v>
      </c>
      <c r="H90" s="282">
        <v>8</v>
      </c>
      <c r="I90" s="283">
        <v>42.878</v>
      </c>
      <c r="J90" s="295">
        <v>-0.31199999999999761</v>
      </c>
      <c r="K90" s="285">
        <v>5</v>
      </c>
      <c r="L90" s="286">
        <v>33.037500000000001</v>
      </c>
      <c r="M90" s="286">
        <v>-6.7524999999999977</v>
      </c>
      <c r="N90" s="288">
        <f t="shared" si="7"/>
        <v>-9.8404999999999987</v>
      </c>
      <c r="O90" s="336">
        <v>6</v>
      </c>
      <c r="P90" s="334">
        <v>36.615000000000002</v>
      </c>
      <c r="Q90" s="299">
        <f t="shared" si="10"/>
        <v>-6.5249999999999986</v>
      </c>
      <c r="R90" s="290">
        <f t="shared" si="8"/>
        <v>3.5775000000000006</v>
      </c>
      <c r="S90" s="291">
        <v>11</v>
      </c>
      <c r="T90" s="292">
        <v>36.835226749999997</v>
      </c>
      <c r="U90" s="292">
        <v>-1.1547732500000052</v>
      </c>
      <c r="V90" s="294">
        <f t="shared" si="11"/>
        <v>0.22022674999999481</v>
      </c>
    </row>
    <row r="91" spans="1:22" ht="21" customHeight="1" x14ac:dyDescent="0.4">
      <c r="A91" s="131" t="s">
        <v>246</v>
      </c>
      <c r="B91" s="132"/>
      <c r="C91" s="133" t="s">
        <v>251</v>
      </c>
      <c r="D91" s="139" t="s">
        <v>327</v>
      </c>
      <c r="E91" s="279">
        <v>9</v>
      </c>
      <c r="F91" s="280">
        <v>42.97</v>
      </c>
      <c r="G91" s="298">
        <f t="shared" si="9"/>
        <v>-2.009999999999998</v>
      </c>
      <c r="H91" s="282">
        <v>11</v>
      </c>
      <c r="I91" s="283">
        <v>34.463999999999999</v>
      </c>
      <c r="J91" s="295">
        <v>-8.7259999999999991</v>
      </c>
      <c r="K91" s="285">
        <v>12</v>
      </c>
      <c r="L91" s="286">
        <v>42.895832999999996</v>
      </c>
      <c r="M91" s="287">
        <v>3.105832999999997</v>
      </c>
      <c r="N91" s="288">
        <f t="shared" si="7"/>
        <v>8.4318329999999975</v>
      </c>
      <c r="O91" s="336">
        <v>10</v>
      </c>
      <c r="P91" s="334">
        <v>43.662500000000001</v>
      </c>
      <c r="Q91" s="297">
        <f t="shared" si="10"/>
        <v>0.52250000000000085</v>
      </c>
      <c r="R91" s="290">
        <f t="shared" si="8"/>
        <v>0.76666700000000532</v>
      </c>
      <c r="S91" s="291">
        <v>10</v>
      </c>
      <c r="T91" s="292">
        <v>36.825000000000003</v>
      </c>
      <c r="U91" s="292">
        <v>-1.1649999999999991</v>
      </c>
      <c r="V91" s="294">
        <f t="shared" si="11"/>
        <v>-6.8374999999999986</v>
      </c>
    </row>
    <row r="92" spans="1:22" ht="21" customHeight="1" x14ac:dyDescent="0.4">
      <c r="A92" s="131" t="s">
        <v>49</v>
      </c>
      <c r="B92" s="132"/>
      <c r="C92" s="133" t="s">
        <v>344</v>
      </c>
      <c r="D92" s="139" t="s">
        <v>327</v>
      </c>
      <c r="E92" s="279">
        <v>4</v>
      </c>
      <c r="F92" s="280">
        <v>31.6</v>
      </c>
      <c r="G92" s="298">
        <f t="shared" si="9"/>
        <v>-13.379999999999995</v>
      </c>
      <c r="H92" s="282">
        <v>3</v>
      </c>
      <c r="I92" s="283">
        <v>36.584000000000003</v>
      </c>
      <c r="J92" s="295">
        <v>-6.6059999999999945</v>
      </c>
      <c r="K92" s="285">
        <v>4</v>
      </c>
      <c r="L92" s="286">
        <v>28.984375</v>
      </c>
      <c r="M92" s="286">
        <v>-10.805624999999999</v>
      </c>
      <c r="N92" s="288">
        <f t="shared" si="7"/>
        <v>-7.5996250000000032</v>
      </c>
      <c r="O92" s="336">
        <v>7</v>
      </c>
      <c r="P92" s="334">
        <v>32.982500000000002</v>
      </c>
      <c r="Q92" s="299">
        <f t="shared" si="10"/>
        <v>-10.157499999999999</v>
      </c>
      <c r="R92" s="290">
        <f t="shared" si="8"/>
        <v>3.9981250000000017</v>
      </c>
      <c r="S92" s="291">
        <v>3</v>
      </c>
      <c r="T92" s="292">
        <v>36.791666249999999</v>
      </c>
      <c r="U92" s="292">
        <v>-1.1983337500000033</v>
      </c>
      <c r="V92" s="294">
        <f t="shared" si="11"/>
        <v>3.809166249999997</v>
      </c>
    </row>
    <row r="93" spans="1:22" ht="21" customHeight="1" x14ac:dyDescent="0.4">
      <c r="A93" s="131" t="s">
        <v>18</v>
      </c>
      <c r="B93" s="132"/>
      <c r="C93" s="133" t="s">
        <v>27</v>
      </c>
      <c r="D93" s="139" t="s">
        <v>328</v>
      </c>
      <c r="E93" s="279">
        <v>24</v>
      </c>
      <c r="F93" s="280">
        <v>38.67</v>
      </c>
      <c r="G93" s="298">
        <f t="shared" si="9"/>
        <v>-6.3099999999999952</v>
      </c>
      <c r="H93" s="282">
        <v>23</v>
      </c>
      <c r="I93" s="283">
        <v>38.122</v>
      </c>
      <c r="J93" s="295">
        <v>-5.0679999999999978</v>
      </c>
      <c r="K93" s="285">
        <v>23</v>
      </c>
      <c r="L93" s="286">
        <v>33.429347249999999</v>
      </c>
      <c r="M93" s="286">
        <v>-6.3606527499999999</v>
      </c>
      <c r="N93" s="288">
        <f t="shared" si="7"/>
        <v>-4.6926527500000006</v>
      </c>
      <c r="O93" s="336">
        <v>15</v>
      </c>
      <c r="P93" s="334">
        <v>32.7575</v>
      </c>
      <c r="Q93" s="299">
        <f t="shared" si="10"/>
        <v>-10.3825</v>
      </c>
      <c r="R93" s="290">
        <f t="shared" si="8"/>
        <v>-0.67184724999999901</v>
      </c>
      <c r="S93" s="291">
        <v>7</v>
      </c>
      <c r="T93" s="292">
        <v>36.749999500000001</v>
      </c>
      <c r="U93" s="292">
        <v>-1.2400005000000007</v>
      </c>
      <c r="V93" s="294">
        <f t="shared" si="11"/>
        <v>3.992499500000001</v>
      </c>
    </row>
    <row r="94" spans="1:22" ht="21" customHeight="1" x14ac:dyDescent="0.4">
      <c r="A94" s="131" t="s">
        <v>167</v>
      </c>
      <c r="B94" s="132"/>
      <c r="C94" s="133" t="s">
        <v>172</v>
      </c>
      <c r="D94" s="139" t="s">
        <v>327</v>
      </c>
      <c r="E94" s="279">
        <v>12</v>
      </c>
      <c r="F94" s="280">
        <v>41.18</v>
      </c>
      <c r="G94" s="298">
        <f t="shared" si="9"/>
        <v>-3.7999999999999972</v>
      </c>
      <c r="H94" s="282">
        <v>7</v>
      </c>
      <c r="I94" s="283">
        <v>35.513999999999996</v>
      </c>
      <c r="J94" s="295">
        <v>-7.6760000000000019</v>
      </c>
      <c r="K94" s="285">
        <v>2</v>
      </c>
      <c r="L94" s="286">
        <v>28.71875</v>
      </c>
      <c r="M94" s="286">
        <v>-11.071249999999999</v>
      </c>
      <c r="N94" s="288">
        <f t="shared" si="7"/>
        <v>-6.7952499999999958</v>
      </c>
      <c r="O94" s="336">
        <v>3</v>
      </c>
      <c r="P94" s="334">
        <v>46.917500000000004</v>
      </c>
      <c r="Q94" s="297">
        <f t="shared" si="10"/>
        <v>3.7775000000000034</v>
      </c>
      <c r="R94" s="290">
        <f t="shared" si="8"/>
        <v>18.198750000000004</v>
      </c>
      <c r="S94" s="291">
        <v>10</v>
      </c>
      <c r="T94" s="292">
        <v>36.743749999999999</v>
      </c>
      <c r="U94" s="292">
        <v>-1.2462500000000034</v>
      </c>
      <c r="V94" s="294">
        <f t="shared" si="11"/>
        <v>-10.173750000000005</v>
      </c>
    </row>
    <row r="95" spans="1:22" ht="21" customHeight="1" x14ac:dyDescent="0.4">
      <c r="A95" s="131" t="s">
        <v>167</v>
      </c>
      <c r="B95" s="132"/>
      <c r="C95" s="133" t="s">
        <v>173</v>
      </c>
      <c r="D95" s="139" t="s">
        <v>327</v>
      </c>
      <c r="E95" s="279">
        <v>11</v>
      </c>
      <c r="F95" s="280">
        <v>41.86</v>
      </c>
      <c r="G95" s="298">
        <f t="shared" si="9"/>
        <v>-3.1199999999999974</v>
      </c>
      <c r="H95" s="282">
        <v>7</v>
      </c>
      <c r="I95" s="283">
        <v>40.077999999999996</v>
      </c>
      <c r="J95" s="295">
        <v>-3.1120000000000019</v>
      </c>
      <c r="K95" s="285">
        <v>5</v>
      </c>
      <c r="L95" s="286">
        <v>37.856250000000003</v>
      </c>
      <c r="M95" s="286">
        <v>-1.9337499999999963</v>
      </c>
      <c r="N95" s="288">
        <f t="shared" si="7"/>
        <v>-2.221749999999993</v>
      </c>
      <c r="O95" s="336">
        <v>13</v>
      </c>
      <c r="P95" s="334">
        <v>36.39</v>
      </c>
      <c r="Q95" s="299">
        <f t="shared" si="10"/>
        <v>-6.75</v>
      </c>
      <c r="R95" s="290">
        <f t="shared" si="8"/>
        <v>-1.4662500000000023</v>
      </c>
      <c r="S95" s="291">
        <v>11</v>
      </c>
      <c r="T95" s="292">
        <v>36.653408750000004</v>
      </c>
      <c r="U95" s="292">
        <v>-1.3365912499999979</v>
      </c>
      <c r="V95" s="294">
        <f t="shared" si="11"/>
        <v>0.26340875000000352</v>
      </c>
    </row>
    <row r="96" spans="1:22" ht="21" customHeight="1" x14ac:dyDescent="0.4">
      <c r="A96" s="131" t="s">
        <v>228</v>
      </c>
      <c r="B96" s="132"/>
      <c r="C96" s="133" t="s">
        <v>232</v>
      </c>
      <c r="D96" s="139" t="s">
        <v>327</v>
      </c>
      <c r="E96" s="279">
        <v>22</v>
      </c>
      <c r="F96" s="280">
        <v>41.87</v>
      </c>
      <c r="G96" s="298">
        <f t="shared" si="9"/>
        <v>-3.1099999999999994</v>
      </c>
      <c r="H96" s="282">
        <v>20</v>
      </c>
      <c r="I96" s="283">
        <v>37.654000000000003</v>
      </c>
      <c r="J96" s="295">
        <v>-5.5359999999999943</v>
      </c>
      <c r="K96" s="285">
        <v>10</v>
      </c>
      <c r="L96" s="286">
        <v>34.912500000000001</v>
      </c>
      <c r="M96" s="286">
        <v>-4.8774999999999977</v>
      </c>
      <c r="N96" s="288">
        <f t="shared" si="7"/>
        <v>-2.741500000000002</v>
      </c>
      <c r="O96" s="336">
        <v>15</v>
      </c>
      <c r="P96" s="334">
        <v>32.032499999999999</v>
      </c>
      <c r="Q96" s="299">
        <f t="shared" si="10"/>
        <v>-11.107500000000002</v>
      </c>
      <c r="R96" s="290">
        <f t="shared" si="8"/>
        <v>-2.8800000000000026</v>
      </c>
      <c r="S96" s="291">
        <v>10</v>
      </c>
      <c r="T96" s="292">
        <v>36.59375</v>
      </c>
      <c r="U96" s="292">
        <v>-1.396250000000002</v>
      </c>
      <c r="V96" s="294">
        <f t="shared" si="11"/>
        <v>4.5612500000000011</v>
      </c>
    </row>
    <row r="97" spans="1:22" ht="21" customHeight="1" x14ac:dyDescent="0.4">
      <c r="A97" s="131" t="s">
        <v>271</v>
      </c>
      <c r="B97" s="132"/>
      <c r="C97" s="133" t="s">
        <v>274</v>
      </c>
      <c r="D97" s="139" t="s">
        <v>327</v>
      </c>
      <c r="E97" s="279">
        <v>20</v>
      </c>
      <c r="F97" s="280">
        <v>35.03</v>
      </c>
      <c r="G97" s="298">
        <f t="shared" si="9"/>
        <v>-9.9499999999999957</v>
      </c>
      <c r="H97" s="282">
        <v>16</v>
      </c>
      <c r="I97" s="283">
        <v>36.561999999999998</v>
      </c>
      <c r="J97" s="295">
        <v>-6.6280000000000001</v>
      </c>
      <c r="K97" s="285">
        <v>16</v>
      </c>
      <c r="L97" s="286">
        <v>30.605468500000001</v>
      </c>
      <c r="M97" s="286">
        <v>-9.1845314999999985</v>
      </c>
      <c r="N97" s="288">
        <f t="shared" si="7"/>
        <v>-5.956531499999997</v>
      </c>
      <c r="O97" s="336">
        <v>10</v>
      </c>
      <c r="P97" s="334">
        <v>34.344999999999999</v>
      </c>
      <c r="Q97" s="299">
        <f t="shared" si="10"/>
        <v>-8.7950000000000017</v>
      </c>
      <c r="R97" s="290">
        <f t="shared" si="8"/>
        <v>3.7395314999999982</v>
      </c>
      <c r="S97" s="291">
        <v>16</v>
      </c>
      <c r="T97" s="292">
        <v>36.52734375</v>
      </c>
      <c r="U97" s="292">
        <v>-1.462656250000002</v>
      </c>
      <c r="V97" s="294">
        <f t="shared" si="11"/>
        <v>2.1823437500000011</v>
      </c>
    </row>
    <row r="98" spans="1:22" ht="21" customHeight="1" x14ac:dyDescent="0.4">
      <c r="A98" s="131" t="s">
        <v>285</v>
      </c>
      <c r="B98" s="132"/>
      <c r="C98" s="133" t="s">
        <v>294</v>
      </c>
      <c r="D98" s="139" t="s">
        <v>327</v>
      </c>
      <c r="E98" s="279">
        <v>4</v>
      </c>
      <c r="F98" s="280">
        <v>42.03</v>
      </c>
      <c r="G98" s="298">
        <f t="shared" si="9"/>
        <v>-2.9499999999999957</v>
      </c>
      <c r="H98" s="282">
        <v>8</v>
      </c>
      <c r="I98" s="283">
        <v>30.871999999999996</v>
      </c>
      <c r="J98" s="295">
        <v>-12.318000000000001</v>
      </c>
      <c r="K98" s="285">
        <v>5</v>
      </c>
      <c r="L98" s="286">
        <v>30.631250000000001</v>
      </c>
      <c r="M98" s="286">
        <v>-9.1587499999999977</v>
      </c>
      <c r="N98" s="288">
        <f t="shared" ref="N98:N161" si="12">L98-I98</f>
        <v>-0.24074999999999491</v>
      </c>
      <c r="O98" s="336">
        <v>3</v>
      </c>
      <c r="P98" s="334">
        <v>41.414999999999992</v>
      </c>
      <c r="Q98" s="299">
        <f t="shared" si="10"/>
        <v>-1.7250000000000085</v>
      </c>
      <c r="R98" s="290">
        <f t="shared" si="8"/>
        <v>10.783749999999991</v>
      </c>
      <c r="S98" s="291">
        <v>5</v>
      </c>
      <c r="T98" s="292">
        <v>36.487499999999997</v>
      </c>
      <c r="U98" s="292">
        <v>-1.5025000000000048</v>
      </c>
      <c r="V98" s="294">
        <f t="shared" si="11"/>
        <v>-4.9274999999999949</v>
      </c>
    </row>
    <row r="99" spans="1:22" ht="21" customHeight="1" x14ac:dyDescent="0.4">
      <c r="A99" s="131" t="s">
        <v>61</v>
      </c>
      <c r="B99" s="132"/>
      <c r="C99" s="133" t="s">
        <v>64</v>
      </c>
      <c r="D99" s="139" t="s">
        <v>327</v>
      </c>
      <c r="E99" s="279">
        <v>6</v>
      </c>
      <c r="F99" s="280">
        <v>41.2</v>
      </c>
      <c r="G99" s="298">
        <f t="shared" si="9"/>
        <v>-3.779999999999994</v>
      </c>
      <c r="H99" s="282">
        <v>5</v>
      </c>
      <c r="I99" s="283">
        <v>39.79</v>
      </c>
      <c r="J99" s="295">
        <v>-3.3999999999999986</v>
      </c>
      <c r="K99" s="285">
        <v>9</v>
      </c>
      <c r="L99" s="286">
        <v>37.111110750000002</v>
      </c>
      <c r="M99" s="286">
        <v>-2.6788892499999974</v>
      </c>
      <c r="N99" s="288">
        <f t="shared" si="12"/>
        <v>-2.6788892499999974</v>
      </c>
      <c r="O99" s="336">
        <v>4</v>
      </c>
      <c r="P99" s="334">
        <v>39.344999999999999</v>
      </c>
      <c r="Q99" s="299">
        <f t="shared" si="10"/>
        <v>-3.7950000000000017</v>
      </c>
      <c r="R99" s="290">
        <f t="shared" si="8"/>
        <v>2.2338892499999972</v>
      </c>
      <c r="S99" s="291">
        <v>9</v>
      </c>
      <c r="T99" s="292">
        <v>36.416666500000005</v>
      </c>
      <c r="U99" s="292">
        <v>-1.5733334999999968</v>
      </c>
      <c r="V99" s="294">
        <f t="shared" si="11"/>
        <v>-2.9283334999999937</v>
      </c>
    </row>
    <row r="100" spans="1:22" ht="21" customHeight="1" x14ac:dyDescent="0.4">
      <c r="A100" s="131" t="s">
        <v>309</v>
      </c>
      <c r="B100" s="132"/>
      <c r="C100" s="133" t="s">
        <v>148</v>
      </c>
      <c r="D100" s="139" t="s">
        <v>327</v>
      </c>
      <c r="E100" s="279">
        <v>13</v>
      </c>
      <c r="F100" s="280">
        <v>35.28</v>
      </c>
      <c r="G100" s="298">
        <f t="shared" si="9"/>
        <v>-9.6999999999999957</v>
      </c>
      <c r="H100" s="282">
        <v>9</v>
      </c>
      <c r="I100" s="283">
        <v>34.346000000000004</v>
      </c>
      <c r="J100" s="295">
        <v>-8.8439999999999941</v>
      </c>
      <c r="K100" s="285">
        <v>13</v>
      </c>
      <c r="L100" s="286">
        <v>30.97115325</v>
      </c>
      <c r="M100" s="286">
        <v>-8.8188467499999987</v>
      </c>
      <c r="N100" s="288">
        <f t="shared" si="12"/>
        <v>-3.3748467500000032</v>
      </c>
      <c r="O100" s="336">
        <v>17</v>
      </c>
      <c r="P100" s="334">
        <v>36.597500000000004</v>
      </c>
      <c r="Q100" s="299">
        <f t="shared" si="10"/>
        <v>-6.5424999999999969</v>
      </c>
      <c r="R100" s="290">
        <f t="shared" si="8"/>
        <v>5.6263467500000033</v>
      </c>
      <c r="S100" s="291">
        <v>12</v>
      </c>
      <c r="T100" s="292">
        <v>36.364583000000003</v>
      </c>
      <c r="U100" s="292">
        <v>-1.6254169999999988</v>
      </c>
      <c r="V100" s="294">
        <f t="shared" si="11"/>
        <v>-0.23291700000000048</v>
      </c>
    </row>
    <row r="101" spans="1:22" ht="21" customHeight="1" x14ac:dyDescent="0.4">
      <c r="A101" s="131" t="s">
        <v>49</v>
      </c>
      <c r="B101" s="132"/>
      <c r="C101" s="133" t="s">
        <v>54</v>
      </c>
      <c r="D101" s="139" t="s">
        <v>327</v>
      </c>
      <c r="E101" s="279">
        <v>9</v>
      </c>
      <c r="F101" s="280">
        <v>40.299999999999997</v>
      </c>
      <c r="G101" s="298">
        <f t="shared" si="9"/>
        <v>-4.68</v>
      </c>
      <c r="H101" s="282">
        <v>16</v>
      </c>
      <c r="I101" s="283">
        <v>35.192</v>
      </c>
      <c r="J101" s="295">
        <v>-7.9979999999999976</v>
      </c>
      <c r="K101" s="285">
        <v>11</v>
      </c>
      <c r="L101" s="286">
        <v>30.36647675</v>
      </c>
      <c r="M101" s="286">
        <v>-9.4235232499999988</v>
      </c>
      <c r="N101" s="288">
        <f t="shared" si="12"/>
        <v>-4.8255232499999998</v>
      </c>
      <c r="O101" s="336">
        <v>15</v>
      </c>
      <c r="P101" s="334">
        <v>38.787500000000001</v>
      </c>
      <c r="Q101" s="299">
        <f t="shared" si="10"/>
        <v>-4.3524999999999991</v>
      </c>
      <c r="R101" s="290">
        <f t="shared" si="8"/>
        <v>8.4210232500000011</v>
      </c>
      <c r="S101" s="291">
        <v>9</v>
      </c>
      <c r="T101" s="292">
        <v>36.343888499999998</v>
      </c>
      <c r="U101" s="292">
        <v>-1.6461115000000035</v>
      </c>
      <c r="V101" s="294">
        <f t="shared" si="11"/>
        <v>-2.4436115000000029</v>
      </c>
    </row>
    <row r="102" spans="1:22" ht="21" customHeight="1" x14ac:dyDescent="0.4">
      <c r="A102" s="131" t="s">
        <v>271</v>
      </c>
      <c r="B102" s="132"/>
      <c r="C102" s="133" t="s">
        <v>275</v>
      </c>
      <c r="D102" s="139" t="s">
        <v>327</v>
      </c>
      <c r="E102" s="279">
        <v>12</v>
      </c>
      <c r="F102" s="280">
        <v>43.1</v>
      </c>
      <c r="G102" s="298">
        <f t="shared" si="9"/>
        <v>-1.8799999999999955</v>
      </c>
      <c r="H102" s="282">
        <v>23</v>
      </c>
      <c r="I102" s="283">
        <v>41.510000000000005</v>
      </c>
      <c r="J102" s="295">
        <v>-1.6799999999999926</v>
      </c>
      <c r="K102" s="285">
        <v>11</v>
      </c>
      <c r="L102" s="286">
        <v>38.698863250000002</v>
      </c>
      <c r="M102" s="286">
        <v>-1.0911367499999969</v>
      </c>
      <c r="N102" s="288">
        <f t="shared" si="12"/>
        <v>-2.8111367500000028</v>
      </c>
      <c r="O102" s="336">
        <v>14</v>
      </c>
      <c r="P102" s="334">
        <v>40.86</v>
      </c>
      <c r="Q102" s="299">
        <f t="shared" si="10"/>
        <v>-2.2800000000000011</v>
      </c>
      <c r="R102" s="290">
        <f t="shared" si="8"/>
        <v>2.1611367499999972</v>
      </c>
      <c r="S102" s="291">
        <v>13</v>
      </c>
      <c r="T102" s="292">
        <v>36.293268749999996</v>
      </c>
      <c r="U102" s="292">
        <v>-1.6967312500000062</v>
      </c>
      <c r="V102" s="294">
        <f t="shared" si="11"/>
        <v>-4.5667312500000037</v>
      </c>
    </row>
    <row r="103" spans="1:22" ht="21" customHeight="1" x14ac:dyDescent="0.4">
      <c r="A103" s="131" t="s">
        <v>256</v>
      </c>
      <c r="B103" s="132"/>
      <c r="C103" s="133" t="s">
        <v>261</v>
      </c>
      <c r="D103" s="139" t="s">
        <v>328</v>
      </c>
      <c r="E103" s="279">
        <v>39</v>
      </c>
      <c r="F103" s="280">
        <v>40.67</v>
      </c>
      <c r="G103" s="298">
        <f t="shared" si="9"/>
        <v>-4.3099999999999952</v>
      </c>
      <c r="H103" s="282">
        <v>43</v>
      </c>
      <c r="I103" s="283">
        <v>38.914000000000001</v>
      </c>
      <c r="J103" s="295">
        <v>-4.2759999999999962</v>
      </c>
      <c r="K103" s="285">
        <v>29</v>
      </c>
      <c r="L103" s="286">
        <v>38.99784425</v>
      </c>
      <c r="M103" s="286">
        <v>-0.79215574999999916</v>
      </c>
      <c r="N103" s="288">
        <f t="shared" si="12"/>
        <v>8.384424999999851E-2</v>
      </c>
      <c r="O103" s="336">
        <v>26</v>
      </c>
      <c r="P103" s="334">
        <v>36.989999999999995</v>
      </c>
      <c r="Q103" s="299">
        <f t="shared" si="10"/>
        <v>-6.1500000000000057</v>
      </c>
      <c r="R103" s="290">
        <f t="shared" si="8"/>
        <v>-2.0078442500000051</v>
      </c>
      <c r="S103" s="291">
        <v>35</v>
      </c>
      <c r="T103" s="292">
        <v>36.259856999999997</v>
      </c>
      <c r="U103" s="292">
        <v>-1.7301430000000053</v>
      </c>
      <c r="V103" s="294">
        <f t="shared" si="11"/>
        <v>-0.73014299999999821</v>
      </c>
    </row>
    <row r="104" spans="1:22" ht="21" customHeight="1" x14ac:dyDescent="0.4">
      <c r="A104" s="131" t="s">
        <v>256</v>
      </c>
      <c r="B104" s="132"/>
      <c r="C104" s="133" t="s">
        <v>262</v>
      </c>
      <c r="D104" s="139" t="s">
        <v>327</v>
      </c>
      <c r="E104" s="279">
        <v>1</v>
      </c>
      <c r="F104" s="280">
        <v>42</v>
      </c>
      <c r="G104" s="298">
        <f t="shared" si="9"/>
        <v>-2.9799999999999969</v>
      </c>
      <c r="H104" s="282">
        <v>8</v>
      </c>
      <c r="I104" s="283">
        <v>36.817999999999998</v>
      </c>
      <c r="J104" s="295">
        <v>-6.3719999999999999</v>
      </c>
      <c r="K104" s="285">
        <v>5</v>
      </c>
      <c r="L104" s="286">
        <v>36.212500000000006</v>
      </c>
      <c r="M104" s="286">
        <v>-3.5774999999999935</v>
      </c>
      <c r="N104" s="288">
        <f t="shared" si="12"/>
        <v>-0.60549999999999216</v>
      </c>
      <c r="O104" s="336">
        <v>4</v>
      </c>
      <c r="P104" s="334">
        <v>39.765000000000001</v>
      </c>
      <c r="Q104" s="299">
        <f t="shared" si="10"/>
        <v>-3.375</v>
      </c>
      <c r="R104" s="290">
        <f t="shared" si="8"/>
        <v>3.5524999999999949</v>
      </c>
      <c r="S104" s="291">
        <v>6</v>
      </c>
      <c r="T104" s="292">
        <v>36.249999750000001</v>
      </c>
      <c r="U104" s="292">
        <v>-1.7400002500000014</v>
      </c>
      <c r="V104" s="294">
        <f t="shared" si="11"/>
        <v>-3.5150002499999999</v>
      </c>
    </row>
    <row r="105" spans="1:22" ht="21" customHeight="1" x14ac:dyDescent="0.4">
      <c r="A105" s="131" t="s">
        <v>215</v>
      </c>
      <c r="B105" s="132"/>
      <c r="C105" s="133" t="s">
        <v>222</v>
      </c>
      <c r="D105" s="139" t="s">
        <v>327</v>
      </c>
      <c r="E105" s="279">
        <v>8</v>
      </c>
      <c r="F105" s="280">
        <v>35.19</v>
      </c>
      <c r="G105" s="298">
        <f t="shared" si="9"/>
        <v>-9.7899999999999991</v>
      </c>
      <c r="H105" s="282">
        <v>8</v>
      </c>
      <c r="I105" s="283">
        <v>39.033999999999999</v>
      </c>
      <c r="J105" s="295">
        <v>-4.1559999999999988</v>
      </c>
      <c r="K105" s="285">
        <v>3</v>
      </c>
      <c r="L105" s="286">
        <v>32.229166249999999</v>
      </c>
      <c r="M105" s="286">
        <v>-7.5608337500000005</v>
      </c>
      <c r="N105" s="288">
        <f t="shared" si="12"/>
        <v>-6.8048337500000002</v>
      </c>
      <c r="O105" s="336">
        <v>7</v>
      </c>
      <c r="P105" s="334">
        <v>34.79</v>
      </c>
      <c r="Q105" s="299">
        <f t="shared" si="10"/>
        <v>-8.3500000000000014</v>
      </c>
      <c r="R105" s="290">
        <f t="shared" si="8"/>
        <v>2.5608337500000005</v>
      </c>
      <c r="S105" s="291">
        <v>6</v>
      </c>
      <c r="T105" s="292">
        <v>36.156249750000001</v>
      </c>
      <c r="U105" s="292">
        <v>-1.8337502500000014</v>
      </c>
      <c r="V105" s="294">
        <f t="shared" si="11"/>
        <v>1.3662497500000015</v>
      </c>
    </row>
    <row r="106" spans="1:22" ht="21" customHeight="1" x14ac:dyDescent="0.4">
      <c r="A106" s="131" t="s">
        <v>228</v>
      </c>
      <c r="B106" s="132"/>
      <c r="C106" s="133" t="s">
        <v>233</v>
      </c>
      <c r="D106" s="139" t="s">
        <v>327</v>
      </c>
      <c r="E106" s="279">
        <v>6</v>
      </c>
      <c r="F106" s="280">
        <v>36.42</v>
      </c>
      <c r="G106" s="298">
        <f t="shared" si="9"/>
        <v>-8.5599999999999952</v>
      </c>
      <c r="H106" s="282">
        <v>4</v>
      </c>
      <c r="I106" s="283">
        <v>35.525999999999996</v>
      </c>
      <c r="J106" s="295">
        <v>-7.6640000000000015</v>
      </c>
      <c r="K106" s="285">
        <v>4</v>
      </c>
      <c r="L106" s="286">
        <v>35.046875</v>
      </c>
      <c r="M106" s="286">
        <v>-4.7431249999999991</v>
      </c>
      <c r="N106" s="288">
        <f t="shared" si="12"/>
        <v>-0.47912499999999625</v>
      </c>
      <c r="O106" s="336">
        <v>8</v>
      </c>
      <c r="P106" s="334">
        <v>42.62</v>
      </c>
      <c r="Q106" s="299">
        <f t="shared" si="10"/>
        <v>-0.52000000000000313</v>
      </c>
      <c r="R106" s="290">
        <f t="shared" si="8"/>
        <v>7.5731249999999974</v>
      </c>
      <c r="S106" s="291">
        <v>3</v>
      </c>
      <c r="T106" s="292">
        <v>36.062499499999994</v>
      </c>
      <c r="U106" s="292">
        <v>-1.9275005000000078</v>
      </c>
      <c r="V106" s="294">
        <f t="shared" si="11"/>
        <v>-6.5575005000000033</v>
      </c>
    </row>
    <row r="107" spans="1:22" ht="21" customHeight="1" x14ac:dyDescent="0.4">
      <c r="A107" s="131" t="s">
        <v>18</v>
      </c>
      <c r="B107" s="132"/>
      <c r="C107" s="133" t="s">
        <v>28</v>
      </c>
      <c r="D107" s="139" t="s">
        <v>327</v>
      </c>
      <c r="E107" s="279">
        <v>18</v>
      </c>
      <c r="F107" s="280">
        <v>36.4</v>
      </c>
      <c r="G107" s="298">
        <f t="shared" si="9"/>
        <v>-8.5799999999999983</v>
      </c>
      <c r="H107" s="282">
        <v>10</v>
      </c>
      <c r="I107" s="283">
        <v>36.11</v>
      </c>
      <c r="J107" s="295">
        <v>-7.0799999999999983</v>
      </c>
      <c r="K107" s="285">
        <v>8</v>
      </c>
      <c r="L107" s="286">
        <v>36.0703125</v>
      </c>
      <c r="M107" s="286">
        <v>-3.7196874999999991</v>
      </c>
      <c r="N107" s="288">
        <f t="shared" si="12"/>
        <v>-3.9687499999999432E-2</v>
      </c>
      <c r="O107" s="336">
        <v>14</v>
      </c>
      <c r="P107" s="334">
        <v>33.232500000000002</v>
      </c>
      <c r="Q107" s="299">
        <f t="shared" si="10"/>
        <v>-9.9074999999999989</v>
      </c>
      <c r="R107" s="290">
        <f t="shared" si="8"/>
        <v>-2.8378124999999983</v>
      </c>
      <c r="S107" s="291">
        <v>5</v>
      </c>
      <c r="T107" s="292">
        <v>36.006500000000003</v>
      </c>
      <c r="U107" s="292">
        <v>-1.9834999999999994</v>
      </c>
      <c r="V107" s="294">
        <f t="shared" si="11"/>
        <v>2.7740000000000009</v>
      </c>
    </row>
    <row r="108" spans="1:22" ht="21" customHeight="1" x14ac:dyDescent="0.4">
      <c r="A108" s="131" t="s">
        <v>61</v>
      </c>
      <c r="B108" s="132"/>
      <c r="C108" s="133" t="s">
        <v>65</v>
      </c>
      <c r="D108" s="139" t="s">
        <v>327</v>
      </c>
      <c r="E108" s="279">
        <v>15</v>
      </c>
      <c r="F108" s="280">
        <v>37.299999999999997</v>
      </c>
      <c r="G108" s="298">
        <f t="shared" si="9"/>
        <v>-7.68</v>
      </c>
      <c r="H108" s="282">
        <v>17</v>
      </c>
      <c r="I108" s="283">
        <v>38.881999999999998</v>
      </c>
      <c r="J108" s="295">
        <v>-4.3079999999999998</v>
      </c>
      <c r="K108" s="285">
        <v>19</v>
      </c>
      <c r="L108" s="286">
        <v>34.417762750000001</v>
      </c>
      <c r="M108" s="286">
        <v>-5.3722372499999977</v>
      </c>
      <c r="N108" s="288">
        <f t="shared" si="12"/>
        <v>-4.4642372499999965</v>
      </c>
      <c r="O108" s="336">
        <v>13</v>
      </c>
      <c r="P108" s="334">
        <v>38.225000000000001</v>
      </c>
      <c r="Q108" s="299">
        <f t="shared" si="10"/>
        <v>-4.9149999999999991</v>
      </c>
      <c r="R108" s="290">
        <f t="shared" si="8"/>
        <v>3.80723725</v>
      </c>
      <c r="S108" s="291">
        <v>17</v>
      </c>
      <c r="T108" s="292">
        <v>35.764705499999998</v>
      </c>
      <c r="U108" s="292">
        <v>-2.2252945000000039</v>
      </c>
      <c r="V108" s="294">
        <f t="shared" si="11"/>
        <v>-2.4602945000000034</v>
      </c>
    </row>
    <row r="109" spans="1:22" ht="21" customHeight="1" x14ac:dyDescent="0.4">
      <c r="A109" s="131" t="s">
        <v>271</v>
      </c>
      <c r="B109" s="132"/>
      <c r="C109" s="133" t="s">
        <v>276</v>
      </c>
      <c r="D109" s="139" t="s">
        <v>327</v>
      </c>
      <c r="E109" s="279">
        <v>28</v>
      </c>
      <c r="F109" s="280">
        <v>43.23</v>
      </c>
      <c r="G109" s="298">
        <f t="shared" si="9"/>
        <v>-1.75</v>
      </c>
      <c r="H109" s="282" t="s">
        <v>369</v>
      </c>
      <c r="I109" s="283">
        <v>38.253999999999998</v>
      </c>
      <c r="J109" s="295">
        <v>-4.9359999999999999</v>
      </c>
      <c r="K109" s="285">
        <v>22</v>
      </c>
      <c r="L109" s="286">
        <v>36.046874250000002</v>
      </c>
      <c r="M109" s="286">
        <v>-3.7431257499999973</v>
      </c>
      <c r="N109" s="288">
        <f t="shared" si="12"/>
        <v>-2.2071257499999959</v>
      </c>
      <c r="O109" s="336">
        <v>32</v>
      </c>
      <c r="P109" s="334">
        <v>44.13</v>
      </c>
      <c r="Q109" s="297">
        <f t="shared" si="10"/>
        <v>0.99000000000000199</v>
      </c>
      <c r="R109" s="290">
        <f t="shared" si="8"/>
        <v>8.0831257500000007</v>
      </c>
      <c r="S109" s="291">
        <v>27</v>
      </c>
      <c r="T109" s="292">
        <v>35.729166249999999</v>
      </c>
      <c r="U109" s="292">
        <v>-2.2608337500000033</v>
      </c>
      <c r="V109" s="294">
        <f t="shared" si="11"/>
        <v>-8.4008337500000039</v>
      </c>
    </row>
    <row r="110" spans="1:22" ht="21" customHeight="1" x14ac:dyDescent="0.4">
      <c r="A110" s="131" t="s">
        <v>256</v>
      </c>
      <c r="B110" s="132"/>
      <c r="C110" s="133" t="s">
        <v>263</v>
      </c>
      <c r="D110" s="139" t="s">
        <v>327</v>
      </c>
      <c r="E110" s="279">
        <v>6</v>
      </c>
      <c r="F110" s="280">
        <v>65.75</v>
      </c>
      <c r="G110" s="281">
        <f t="shared" si="9"/>
        <v>20.770000000000003</v>
      </c>
      <c r="H110" s="282">
        <v>5</v>
      </c>
      <c r="I110" s="283">
        <v>50.65</v>
      </c>
      <c r="J110" s="284">
        <v>7.4600000000000009</v>
      </c>
      <c r="K110" s="285">
        <v>6</v>
      </c>
      <c r="L110" s="286">
        <v>47.218749500000001</v>
      </c>
      <c r="M110" s="296">
        <v>7.4287495000000021</v>
      </c>
      <c r="N110" s="288">
        <f t="shared" si="12"/>
        <v>-3.4312504999999973</v>
      </c>
      <c r="O110" s="336">
        <v>11</v>
      </c>
      <c r="P110" s="334">
        <v>56.765000000000001</v>
      </c>
      <c r="Q110" s="289">
        <f t="shared" si="10"/>
        <v>13.625</v>
      </c>
      <c r="R110" s="290">
        <f t="shared" si="8"/>
        <v>9.5462504999999993</v>
      </c>
      <c r="S110" s="291">
        <v>5</v>
      </c>
      <c r="T110" s="292">
        <v>35.549999999999997</v>
      </c>
      <c r="U110" s="292">
        <v>-2.4400000000000048</v>
      </c>
      <c r="V110" s="294">
        <f t="shared" si="11"/>
        <v>-21.215000000000003</v>
      </c>
    </row>
    <row r="111" spans="1:22" ht="21" customHeight="1" x14ac:dyDescent="0.4">
      <c r="A111" s="131" t="s">
        <v>49</v>
      </c>
      <c r="B111" s="132"/>
      <c r="C111" s="133" t="s">
        <v>55</v>
      </c>
      <c r="D111" s="139" t="s">
        <v>327</v>
      </c>
      <c r="E111" s="279">
        <v>17</v>
      </c>
      <c r="F111" s="280">
        <v>41.35</v>
      </c>
      <c r="G111" s="298">
        <f t="shared" si="9"/>
        <v>-3.6299999999999955</v>
      </c>
      <c r="H111" s="282">
        <v>12</v>
      </c>
      <c r="I111" s="283">
        <v>39.136000000000003</v>
      </c>
      <c r="J111" s="295">
        <v>-4.0539999999999949</v>
      </c>
      <c r="K111" s="285">
        <v>19</v>
      </c>
      <c r="L111" s="286">
        <v>32.481907500000005</v>
      </c>
      <c r="M111" s="286">
        <v>-7.3080924999999937</v>
      </c>
      <c r="N111" s="288">
        <f t="shared" si="12"/>
        <v>-6.6540924999999973</v>
      </c>
      <c r="O111" s="336">
        <v>9</v>
      </c>
      <c r="P111" s="334">
        <v>41.5</v>
      </c>
      <c r="Q111" s="299">
        <f t="shared" si="10"/>
        <v>-1.6400000000000006</v>
      </c>
      <c r="R111" s="290">
        <f t="shared" ref="R111:R174" si="13">SUM(P111-L111)</f>
        <v>9.0180924999999945</v>
      </c>
      <c r="S111" s="291">
        <v>14</v>
      </c>
      <c r="T111" s="292">
        <v>35.535713749999999</v>
      </c>
      <c r="U111" s="292">
        <v>-2.4542862500000027</v>
      </c>
      <c r="V111" s="294">
        <f t="shared" si="11"/>
        <v>-5.9642862500000007</v>
      </c>
    </row>
    <row r="112" spans="1:22" ht="21" customHeight="1" x14ac:dyDescent="0.4">
      <c r="A112" s="131" t="s">
        <v>271</v>
      </c>
      <c r="B112" s="132"/>
      <c r="C112" s="133" t="s">
        <v>277</v>
      </c>
      <c r="D112" s="139" t="s">
        <v>327</v>
      </c>
      <c r="E112" s="279">
        <v>19</v>
      </c>
      <c r="F112" s="280">
        <v>43.81</v>
      </c>
      <c r="G112" s="298">
        <f t="shared" si="9"/>
        <v>-1.1699999999999946</v>
      </c>
      <c r="H112" s="282">
        <v>17</v>
      </c>
      <c r="I112" s="283">
        <v>35.231999999999999</v>
      </c>
      <c r="J112" s="295">
        <v>-7.9579999999999984</v>
      </c>
      <c r="K112" s="285">
        <v>20</v>
      </c>
      <c r="L112" s="286">
        <v>33.912499749999995</v>
      </c>
      <c r="M112" s="286">
        <v>-5.8775002500000042</v>
      </c>
      <c r="N112" s="288">
        <f t="shared" si="12"/>
        <v>-1.3195002500000044</v>
      </c>
      <c r="O112" s="336">
        <v>17</v>
      </c>
      <c r="P112" s="334">
        <v>42.545000000000002</v>
      </c>
      <c r="Q112" s="299">
        <f t="shared" si="10"/>
        <v>-0.59499999999999886</v>
      </c>
      <c r="R112" s="290">
        <f t="shared" si="13"/>
        <v>8.6325002500000068</v>
      </c>
      <c r="S112" s="291">
        <v>21</v>
      </c>
      <c r="T112" s="292">
        <v>35.532737750000003</v>
      </c>
      <c r="U112" s="292">
        <v>-2.4572622499999994</v>
      </c>
      <c r="V112" s="294">
        <f t="shared" si="11"/>
        <v>-7.0122622499999991</v>
      </c>
    </row>
    <row r="113" spans="1:22" ht="21" customHeight="1" x14ac:dyDescent="0.4">
      <c r="A113" s="131" t="s">
        <v>186</v>
      </c>
      <c r="B113" s="132"/>
      <c r="C113" s="133" t="s">
        <v>353</v>
      </c>
      <c r="D113" s="139" t="s">
        <v>327</v>
      </c>
      <c r="E113" s="279">
        <v>8</v>
      </c>
      <c r="F113" s="280">
        <v>33.5</v>
      </c>
      <c r="G113" s="298">
        <f t="shared" si="9"/>
        <v>-11.479999999999997</v>
      </c>
      <c r="H113" s="282">
        <v>15</v>
      </c>
      <c r="I113" s="283">
        <v>36.128</v>
      </c>
      <c r="J113" s="295">
        <v>-7.0619999999999976</v>
      </c>
      <c r="K113" s="285">
        <v>8</v>
      </c>
      <c r="L113" s="286">
        <v>34.609375</v>
      </c>
      <c r="M113" s="286">
        <v>-5.1806249999999991</v>
      </c>
      <c r="N113" s="288">
        <f t="shared" si="12"/>
        <v>-1.5186250000000001</v>
      </c>
      <c r="O113" s="336">
        <v>6</v>
      </c>
      <c r="P113" s="334">
        <v>37.385000000000005</v>
      </c>
      <c r="Q113" s="299">
        <f t="shared" si="10"/>
        <v>-5.7549999999999955</v>
      </c>
      <c r="R113" s="290">
        <f t="shared" si="13"/>
        <v>2.7756250000000051</v>
      </c>
      <c r="S113" s="291">
        <v>8</v>
      </c>
      <c r="T113" s="292">
        <v>35.488437500000003</v>
      </c>
      <c r="U113" s="292">
        <v>-2.5015624999999986</v>
      </c>
      <c r="V113" s="294">
        <f t="shared" si="11"/>
        <v>-1.8965625000000017</v>
      </c>
    </row>
    <row r="114" spans="1:22" ht="21" customHeight="1" x14ac:dyDescent="0.4">
      <c r="A114" s="131" t="s">
        <v>198</v>
      </c>
      <c r="B114" s="132"/>
      <c r="C114" s="133" t="s">
        <v>347</v>
      </c>
      <c r="D114" s="139" t="s">
        <v>327</v>
      </c>
      <c r="E114" s="279">
        <v>15</v>
      </c>
      <c r="F114" s="280">
        <v>38.89</v>
      </c>
      <c r="G114" s="298">
        <f t="shared" si="9"/>
        <v>-6.0899999999999963</v>
      </c>
      <c r="H114" s="282">
        <v>17</v>
      </c>
      <c r="I114" s="283">
        <v>35.42</v>
      </c>
      <c r="J114" s="295">
        <v>-7.769999999999996</v>
      </c>
      <c r="K114" s="285">
        <v>11</v>
      </c>
      <c r="L114" s="286">
        <v>30.196022249999999</v>
      </c>
      <c r="M114" s="286">
        <v>-9.5939777500000005</v>
      </c>
      <c r="N114" s="288">
        <f t="shared" si="12"/>
        <v>-5.2239777500000031</v>
      </c>
      <c r="O114" s="336">
        <v>13</v>
      </c>
      <c r="P114" s="334">
        <v>34</v>
      </c>
      <c r="Q114" s="299">
        <f t="shared" si="10"/>
        <v>-9.14</v>
      </c>
      <c r="R114" s="290">
        <f t="shared" si="13"/>
        <v>3.8039777500000014</v>
      </c>
      <c r="S114" s="291">
        <v>6</v>
      </c>
      <c r="T114" s="292">
        <v>35.437499750000001</v>
      </c>
      <c r="U114" s="292">
        <v>-2.5525002500000014</v>
      </c>
      <c r="V114" s="294">
        <f t="shared" si="11"/>
        <v>1.4374997500000006</v>
      </c>
    </row>
    <row r="115" spans="1:22" ht="21" customHeight="1" x14ac:dyDescent="0.4">
      <c r="A115" s="131" t="s">
        <v>309</v>
      </c>
      <c r="B115" s="132"/>
      <c r="C115" s="133" t="s">
        <v>140</v>
      </c>
      <c r="D115" s="139" t="s">
        <v>327</v>
      </c>
      <c r="E115" s="279">
        <v>11</v>
      </c>
      <c r="F115" s="280">
        <v>34.479999999999997</v>
      </c>
      <c r="G115" s="298">
        <f t="shared" si="9"/>
        <v>-10.5</v>
      </c>
      <c r="H115" s="282">
        <v>6</v>
      </c>
      <c r="I115" s="283">
        <v>38.158000000000001</v>
      </c>
      <c r="J115" s="295">
        <v>-5.0319999999999965</v>
      </c>
      <c r="K115" s="285">
        <v>12</v>
      </c>
      <c r="L115" s="286">
        <v>31.401041249999999</v>
      </c>
      <c r="M115" s="286">
        <v>-8.3889587500000005</v>
      </c>
      <c r="N115" s="288">
        <f t="shared" si="12"/>
        <v>-6.7569587500000026</v>
      </c>
      <c r="O115" s="336">
        <v>23</v>
      </c>
      <c r="P115" s="334">
        <v>30.732499999999998</v>
      </c>
      <c r="Q115" s="299">
        <f t="shared" si="10"/>
        <v>-12.407500000000002</v>
      </c>
      <c r="R115" s="290">
        <f t="shared" si="13"/>
        <v>-0.66854125000000053</v>
      </c>
      <c r="S115" s="291">
        <v>17</v>
      </c>
      <c r="T115" s="292">
        <v>35.397058250000001</v>
      </c>
      <c r="U115" s="292">
        <v>-2.5929417500000014</v>
      </c>
      <c r="V115" s="294">
        <f t="shared" si="11"/>
        <v>4.6645582500000025</v>
      </c>
    </row>
    <row r="116" spans="1:22" ht="21" customHeight="1" x14ac:dyDescent="0.4">
      <c r="A116" s="131" t="s">
        <v>271</v>
      </c>
      <c r="B116" s="132"/>
      <c r="C116" s="133" t="s">
        <v>278</v>
      </c>
      <c r="D116" s="139" t="s">
        <v>327</v>
      </c>
      <c r="E116" s="279">
        <v>14</v>
      </c>
      <c r="F116" s="280">
        <v>35.64</v>
      </c>
      <c r="G116" s="298">
        <f t="shared" si="9"/>
        <v>-9.3399999999999963</v>
      </c>
      <c r="H116" s="282">
        <v>14</v>
      </c>
      <c r="I116" s="283">
        <v>39.341999999999999</v>
      </c>
      <c r="J116" s="295">
        <v>-3.847999999999999</v>
      </c>
      <c r="K116" s="285">
        <v>11</v>
      </c>
      <c r="L116" s="286">
        <v>34.298295000000003</v>
      </c>
      <c r="M116" s="286">
        <v>-5.4917049999999961</v>
      </c>
      <c r="N116" s="288">
        <f t="shared" si="12"/>
        <v>-5.0437049999999957</v>
      </c>
      <c r="O116" s="336">
        <v>6</v>
      </c>
      <c r="P116" s="334">
        <v>29.762500000000003</v>
      </c>
      <c r="Q116" s="299">
        <f t="shared" si="10"/>
        <v>-13.377499999999998</v>
      </c>
      <c r="R116" s="290">
        <f t="shared" si="13"/>
        <v>-4.5357950000000002</v>
      </c>
      <c r="S116" s="291">
        <v>13</v>
      </c>
      <c r="T116" s="292">
        <v>35.240384000000006</v>
      </c>
      <c r="U116" s="292">
        <v>-2.7496159999999961</v>
      </c>
      <c r="V116" s="294">
        <f t="shared" si="11"/>
        <v>5.4778840000000031</v>
      </c>
    </row>
    <row r="117" spans="1:22" ht="21" customHeight="1" x14ac:dyDescent="0.4">
      <c r="A117" s="131" t="s">
        <v>271</v>
      </c>
      <c r="B117" s="132"/>
      <c r="C117" s="133" t="s">
        <v>279</v>
      </c>
      <c r="D117" s="139" t="s">
        <v>327</v>
      </c>
      <c r="E117" s="279">
        <v>10</v>
      </c>
      <c r="F117" s="280">
        <v>45.64</v>
      </c>
      <c r="G117" s="300">
        <f t="shared" si="9"/>
        <v>0.66000000000000369</v>
      </c>
      <c r="H117" s="282">
        <v>6</v>
      </c>
      <c r="I117" s="283">
        <v>46.010000000000005</v>
      </c>
      <c r="J117" s="301">
        <v>2.8200000000000074</v>
      </c>
      <c r="K117" s="285">
        <v>13</v>
      </c>
      <c r="L117" s="286">
        <v>39.6586535</v>
      </c>
      <c r="M117" s="286">
        <v>-0.13134649999999937</v>
      </c>
      <c r="N117" s="288">
        <f t="shared" si="12"/>
        <v>-6.3513465000000053</v>
      </c>
      <c r="O117" s="336">
        <v>5</v>
      </c>
      <c r="P117" s="334">
        <v>46.35</v>
      </c>
      <c r="Q117" s="297">
        <f t="shared" si="10"/>
        <v>3.2100000000000009</v>
      </c>
      <c r="R117" s="290">
        <f t="shared" si="13"/>
        <v>6.6913465000000016</v>
      </c>
      <c r="S117" s="291">
        <v>9</v>
      </c>
      <c r="T117" s="292">
        <v>35.232777249999998</v>
      </c>
      <c r="U117" s="292">
        <v>-2.7572227500000039</v>
      </c>
      <c r="V117" s="294">
        <f t="shared" si="11"/>
        <v>-11.117222750000003</v>
      </c>
    </row>
    <row r="118" spans="1:22" ht="21" customHeight="1" x14ac:dyDescent="0.4">
      <c r="A118" s="131" t="s">
        <v>228</v>
      </c>
      <c r="B118" s="132"/>
      <c r="C118" s="133" t="s">
        <v>234</v>
      </c>
      <c r="D118" s="139" t="s">
        <v>327</v>
      </c>
      <c r="E118" s="279">
        <v>18</v>
      </c>
      <c r="F118" s="280">
        <v>34.26</v>
      </c>
      <c r="G118" s="298">
        <f t="shared" si="9"/>
        <v>-10.719999999999999</v>
      </c>
      <c r="H118" s="282">
        <v>14</v>
      </c>
      <c r="I118" s="283">
        <v>35.972000000000001</v>
      </c>
      <c r="J118" s="295">
        <v>-7.2179999999999964</v>
      </c>
      <c r="K118" s="285">
        <v>16</v>
      </c>
      <c r="L118" s="286">
        <v>33.91992175</v>
      </c>
      <c r="M118" s="286">
        <v>-5.8700782499999988</v>
      </c>
      <c r="N118" s="288">
        <f t="shared" si="12"/>
        <v>-2.052078250000001</v>
      </c>
      <c r="O118" s="336">
        <v>15</v>
      </c>
      <c r="P118" s="334">
        <v>34.924999999999997</v>
      </c>
      <c r="Q118" s="299">
        <f t="shared" si="10"/>
        <v>-8.2150000000000034</v>
      </c>
      <c r="R118" s="290">
        <f t="shared" si="13"/>
        <v>1.0050782499999968</v>
      </c>
      <c r="S118" s="291">
        <v>18</v>
      </c>
      <c r="T118" s="292">
        <v>35.142360749999995</v>
      </c>
      <c r="U118" s="292">
        <v>-2.8476392500000074</v>
      </c>
      <c r="V118" s="294">
        <f t="shared" si="11"/>
        <v>0.21736074999999744</v>
      </c>
    </row>
    <row r="119" spans="1:22" ht="21" customHeight="1" x14ac:dyDescent="0.4">
      <c r="A119" s="131" t="s">
        <v>186</v>
      </c>
      <c r="B119" s="132"/>
      <c r="C119" s="133" t="s">
        <v>192</v>
      </c>
      <c r="D119" s="139" t="s">
        <v>327</v>
      </c>
      <c r="E119" s="279">
        <v>4</v>
      </c>
      <c r="F119" s="280">
        <v>43.15</v>
      </c>
      <c r="G119" s="298">
        <f t="shared" si="9"/>
        <v>-1.8299999999999983</v>
      </c>
      <c r="H119" s="282">
        <v>1</v>
      </c>
      <c r="I119" s="283">
        <v>38.75</v>
      </c>
      <c r="J119" s="295">
        <v>-4.4399999999999977</v>
      </c>
      <c r="K119" s="285">
        <v>8</v>
      </c>
      <c r="L119" s="286">
        <v>37.5390625</v>
      </c>
      <c r="M119" s="286">
        <v>-2.2509374999999991</v>
      </c>
      <c r="N119" s="288">
        <f t="shared" si="12"/>
        <v>-1.2109375</v>
      </c>
      <c r="O119" s="336">
        <v>5</v>
      </c>
      <c r="P119" s="334">
        <v>43.337499999999999</v>
      </c>
      <c r="Q119" s="297">
        <f t="shared" si="10"/>
        <v>0.19749999999999801</v>
      </c>
      <c r="R119" s="290">
        <f t="shared" si="13"/>
        <v>5.7984374999999986</v>
      </c>
      <c r="S119" s="291">
        <v>2</v>
      </c>
      <c r="T119" s="292">
        <v>35.0625</v>
      </c>
      <c r="U119" s="292">
        <v>-2.927500000000002</v>
      </c>
      <c r="V119" s="294">
        <f t="shared" si="11"/>
        <v>-8.2749999999999986</v>
      </c>
    </row>
    <row r="120" spans="1:22" ht="21" customHeight="1" x14ac:dyDescent="0.4">
      <c r="A120" s="131" t="s">
        <v>309</v>
      </c>
      <c r="B120" s="132"/>
      <c r="C120" s="133" t="s">
        <v>141</v>
      </c>
      <c r="D120" s="139" t="s">
        <v>327</v>
      </c>
      <c r="E120" s="279">
        <v>16</v>
      </c>
      <c r="F120" s="280">
        <v>40.46</v>
      </c>
      <c r="G120" s="298">
        <f t="shared" si="9"/>
        <v>-4.519999999999996</v>
      </c>
      <c r="H120" s="282">
        <v>16</v>
      </c>
      <c r="I120" s="283">
        <v>36.612000000000002</v>
      </c>
      <c r="J120" s="295">
        <v>-6.5779999999999959</v>
      </c>
      <c r="K120" s="285">
        <v>14</v>
      </c>
      <c r="L120" s="286">
        <v>32.2544635</v>
      </c>
      <c r="M120" s="286">
        <v>-7.5355364999999992</v>
      </c>
      <c r="N120" s="288">
        <f t="shared" si="12"/>
        <v>-4.3575365000000019</v>
      </c>
      <c r="O120" s="336">
        <v>19</v>
      </c>
      <c r="P120" s="334">
        <v>34.14</v>
      </c>
      <c r="Q120" s="299">
        <f t="shared" si="10"/>
        <v>-9</v>
      </c>
      <c r="R120" s="290">
        <f t="shared" si="13"/>
        <v>1.8855365000000006</v>
      </c>
      <c r="S120" s="291">
        <v>18</v>
      </c>
      <c r="T120" s="292">
        <v>35.052083249999995</v>
      </c>
      <c r="U120" s="292">
        <v>-2.9379167500000065</v>
      </c>
      <c r="V120" s="294">
        <f t="shared" si="11"/>
        <v>0.91208324999999491</v>
      </c>
    </row>
    <row r="121" spans="1:22" ht="21" customHeight="1" x14ac:dyDescent="0.4">
      <c r="A121" s="131" t="s">
        <v>256</v>
      </c>
      <c r="B121" s="132"/>
      <c r="C121" s="133" t="s">
        <v>264</v>
      </c>
      <c r="D121" s="139" t="s">
        <v>327</v>
      </c>
      <c r="E121" s="279">
        <v>17</v>
      </c>
      <c r="F121" s="280">
        <v>41.58</v>
      </c>
      <c r="G121" s="298">
        <f t="shared" si="9"/>
        <v>-3.3999999999999986</v>
      </c>
      <c r="H121" s="282">
        <v>16</v>
      </c>
      <c r="I121" s="283">
        <v>41.201999999999998</v>
      </c>
      <c r="J121" s="295">
        <v>-1.9879999999999995</v>
      </c>
      <c r="K121" s="285">
        <v>17</v>
      </c>
      <c r="L121" s="286">
        <v>36.573529000000001</v>
      </c>
      <c r="M121" s="286">
        <v>-3.2164709999999985</v>
      </c>
      <c r="N121" s="288">
        <f t="shared" si="12"/>
        <v>-4.6284709999999976</v>
      </c>
      <c r="O121" s="336">
        <v>16</v>
      </c>
      <c r="P121" s="334">
        <v>41.6325</v>
      </c>
      <c r="Q121" s="299">
        <f t="shared" si="10"/>
        <v>-1.5075000000000003</v>
      </c>
      <c r="R121" s="290">
        <f t="shared" si="13"/>
        <v>5.0589709999999997</v>
      </c>
      <c r="S121" s="291">
        <v>13</v>
      </c>
      <c r="T121" s="292">
        <v>35.009614999999997</v>
      </c>
      <c r="U121" s="292">
        <v>-2.9803850000000054</v>
      </c>
      <c r="V121" s="294">
        <f t="shared" si="11"/>
        <v>-6.6228850000000037</v>
      </c>
    </row>
    <row r="122" spans="1:22" ht="21" customHeight="1" x14ac:dyDescent="0.4">
      <c r="A122" s="131" t="s">
        <v>285</v>
      </c>
      <c r="B122" s="132"/>
      <c r="C122" s="133" t="s">
        <v>295</v>
      </c>
      <c r="D122" s="139" t="s">
        <v>327</v>
      </c>
      <c r="E122" s="279">
        <v>16</v>
      </c>
      <c r="F122" s="280">
        <v>40.81</v>
      </c>
      <c r="G122" s="298">
        <f t="shared" si="9"/>
        <v>-4.1699999999999946</v>
      </c>
      <c r="H122" s="282">
        <v>7</v>
      </c>
      <c r="I122" s="283">
        <v>36.191999999999993</v>
      </c>
      <c r="J122" s="295">
        <v>-6.9980000000000047</v>
      </c>
      <c r="K122" s="285">
        <v>4</v>
      </c>
      <c r="L122" s="286">
        <v>27.664062250000001</v>
      </c>
      <c r="M122" s="286">
        <v>-12.125937749999999</v>
      </c>
      <c r="N122" s="288">
        <f t="shared" si="12"/>
        <v>-8.5279377499999924</v>
      </c>
      <c r="O122" s="336">
        <v>8</v>
      </c>
      <c r="P122" s="334">
        <v>39.672499999999999</v>
      </c>
      <c r="Q122" s="299">
        <f t="shared" si="10"/>
        <v>-3.4675000000000011</v>
      </c>
      <c r="R122" s="290">
        <f t="shared" si="13"/>
        <v>12.008437749999999</v>
      </c>
      <c r="S122" s="291">
        <v>5</v>
      </c>
      <c r="T122" s="292">
        <v>34.975000000000001</v>
      </c>
      <c r="U122" s="292">
        <v>-3.0150000000000006</v>
      </c>
      <c r="V122" s="294">
        <f t="shared" si="11"/>
        <v>-4.697499999999998</v>
      </c>
    </row>
    <row r="123" spans="1:22" ht="21" customHeight="1" x14ac:dyDescent="0.4">
      <c r="A123" s="131" t="s">
        <v>75</v>
      </c>
      <c r="B123" s="132"/>
      <c r="C123" s="133" t="s">
        <v>79</v>
      </c>
      <c r="D123" s="139" t="s">
        <v>327</v>
      </c>
      <c r="E123" s="279">
        <v>23</v>
      </c>
      <c r="F123" s="280">
        <v>39.89</v>
      </c>
      <c r="G123" s="298">
        <f t="shared" si="9"/>
        <v>-5.0899999999999963</v>
      </c>
      <c r="H123" s="282">
        <v>21</v>
      </c>
      <c r="I123" s="283">
        <v>44.847999999999999</v>
      </c>
      <c r="J123" s="301">
        <v>1.6580000000000013</v>
      </c>
      <c r="K123" s="285">
        <v>18</v>
      </c>
      <c r="L123" s="286">
        <v>35.954860750000002</v>
      </c>
      <c r="M123" s="286">
        <v>-3.8351392499999974</v>
      </c>
      <c r="N123" s="288">
        <f t="shared" si="12"/>
        <v>-8.8931392499999973</v>
      </c>
      <c r="O123" s="336">
        <v>20</v>
      </c>
      <c r="P123" s="334">
        <v>37.049999999999997</v>
      </c>
      <c r="Q123" s="299">
        <f t="shared" si="10"/>
        <v>-6.0900000000000034</v>
      </c>
      <c r="R123" s="290">
        <f t="shared" si="13"/>
        <v>1.0951392499999955</v>
      </c>
      <c r="S123" s="291">
        <v>22</v>
      </c>
      <c r="T123" s="292">
        <v>34.943181500000001</v>
      </c>
      <c r="U123" s="292">
        <v>-3.0468185000000005</v>
      </c>
      <c r="V123" s="294">
        <f t="shared" si="11"/>
        <v>-2.1068184999999957</v>
      </c>
    </row>
    <row r="124" spans="1:22" ht="21" customHeight="1" x14ac:dyDescent="0.4">
      <c r="A124" s="131" t="s">
        <v>246</v>
      </c>
      <c r="B124" s="132"/>
      <c r="C124" s="133" t="s">
        <v>252</v>
      </c>
      <c r="D124" s="139" t="s">
        <v>327</v>
      </c>
      <c r="E124" s="279">
        <v>8</v>
      </c>
      <c r="F124" s="280">
        <v>42.74</v>
      </c>
      <c r="G124" s="298">
        <f t="shared" si="9"/>
        <v>-2.2399999999999949</v>
      </c>
      <c r="H124" s="282">
        <v>15</v>
      </c>
      <c r="I124" s="283">
        <v>47.981999999999992</v>
      </c>
      <c r="J124" s="284">
        <v>4.7919999999999945</v>
      </c>
      <c r="K124" s="285">
        <v>6</v>
      </c>
      <c r="L124" s="286">
        <v>42.697916250000006</v>
      </c>
      <c r="M124" s="287">
        <v>2.9079162500000066</v>
      </c>
      <c r="N124" s="288">
        <f t="shared" si="12"/>
        <v>-5.2840837499999864</v>
      </c>
      <c r="O124" s="336">
        <v>7</v>
      </c>
      <c r="P124" s="334">
        <v>36.67</v>
      </c>
      <c r="Q124" s="299">
        <f t="shared" si="10"/>
        <v>-6.4699999999999989</v>
      </c>
      <c r="R124" s="290">
        <f t="shared" si="13"/>
        <v>-6.0279162500000041</v>
      </c>
      <c r="S124" s="291">
        <v>9</v>
      </c>
      <c r="T124" s="292">
        <v>34.840277499999999</v>
      </c>
      <c r="U124" s="292">
        <v>-3.1497225000000029</v>
      </c>
      <c r="V124" s="294">
        <f t="shared" si="11"/>
        <v>-1.8297225000000026</v>
      </c>
    </row>
    <row r="125" spans="1:22" ht="21" customHeight="1" x14ac:dyDescent="0.4">
      <c r="A125" s="131" t="s">
        <v>198</v>
      </c>
      <c r="B125" s="132"/>
      <c r="C125" s="133" t="s">
        <v>358</v>
      </c>
      <c r="D125" s="139" t="s">
        <v>327</v>
      </c>
      <c r="E125" s="279">
        <v>8</v>
      </c>
      <c r="F125" s="280">
        <v>36.68</v>
      </c>
      <c r="G125" s="298">
        <f t="shared" si="9"/>
        <v>-8.2999999999999972</v>
      </c>
      <c r="H125" s="282">
        <v>18</v>
      </c>
      <c r="I125" s="283">
        <v>38.873999999999995</v>
      </c>
      <c r="J125" s="295">
        <v>-4.3160000000000025</v>
      </c>
      <c r="K125" s="285">
        <v>3</v>
      </c>
      <c r="L125" s="286">
        <v>34.208332999999996</v>
      </c>
      <c r="M125" s="286">
        <v>-5.581667000000003</v>
      </c>
      <c r="N125" s="288">
        <f t="shared" si="12"/>
        <v>-4.6656669999999991</v>
      </c>
      <c r="O125" s="336">
        <v>6</v>
      </c>
      <c r="P125" s="334">
        <v>39.875</v>
      </c>
      <c r="Q125" s="299">
        <f t="shared" si="10"/>
        <v>-3.2650000000000006</v>
      </c>
      <c r="R125" s="290">
        <f t="shared" si="13"/>
        <v>5.6666670000000039</v>
      </c>
      <c r="S125" s="291">
        <v>5</v>
      </c>
      <c r="T125" s="292">
        <v>34.774999999999999</v>
      </c>
      <c r="U125" s="292">
        <v>-3.2150000000000034</v>
      </c>
      <c r="V125" s="294">
        <f t="shared" si="11"/>
        <v>-5.1000000000000014</v>
      </c>
    </row>
    <row r="126" spans="1:22" ht="21" customHeight="1" x14ac:dyDescent="0.4">
      <c r="A126" s="131" t="s">
        <v>75</v>
      </c>
      <c r="B126" s="132"/>
      <c r="C126" s="133" t="s">
        <v>80</v>
      </c>
      <c r="D126" s="139" t="s">
        <v>328</v>
      </c>
      <c r="E126" s="279">
        <v>46</v>
      </c>
      <c r="F126" s="280">
        <v>47.48</v>
      </c>
      <c r="G126" s="300">
        <f t="shared" si="9"/>
        <v>2.5</v>
      </c>
      <c r="H126" s="282">
        <v>49</v>
      </c>
      <c r="I126" s="283">
        <v>47.954000000000001</v>
      </c>
      <c r="J126" s="284">
        <v>4.7640000000000029</v>
      </c>
      <c r="K126" s="285">
        <v>36</v>
      </c>
      <c r="L126" s="286">
        <v>41.200520499999996</v>
      </c>
      <c r="M126" s="287">
        <v>1.410520499999997</v>
      </c>
      <c r="N126" s="288">
        <f t="shared" si="12"/>
        <v>-6.7534795000000045</v>
      </c>
      <c r="O126" s="336">
        <v>42</v>
      </c>
      <c r="P126" s="334">
        <v>43.559999999999995</v>
      </c>
      <c r="Q126" s="297">
        <f t="shared" si="10"/>
        <v>0.4199999999999946</v>
      </c>
      <c r="R126" s="290">
        <f t="shared" si="13"/>
        <v>2.3594794999999991</v>
      </c>
      <c r="S126" s="291">
        <v>44</v>
      </c>
      <c r="T126" s="292">
        <v>34.718749750000001</v>
      </c>
      <c r="U126" s="292">
        <v>-3.2712502500000014</v>
      </c>
      <c r="V126" s="294">
        <f t="shared" si="11"/>
        <v>-8.8412502499999945</v>
      </c>
    </row>
    <row r="127" spans="1:22" ht="21" customHeight="1" x14ac:dyDescent="0.4">
      <c r="A127" s="131" t="s">
        <v>121</v>
      </c>
      <c r="B127" s="132"/>
      <c r="C127" s="133" t="s">
        <v>125</v>
      </c>
      <c r="D127" s="139" t="s">
        <v>327</v>
      </c>
      <c r="E127" s="279">
        <v>14</v>
      </c>
      <c r="F127" s="280">
        <v>36.03</v>
      </c>
      <c r="G127" s="298">
        <f t="shared" si="9"/>
        <v>-8.9499999999999957</v>
      </c>
      <c r="H127" s="282">
        <v>21</v>
      </c>
      <c r="I127" s="283">
        <v>34.11</v>
      </c>
      <c r="J127" s="295">
        <v>-9.0799999999999983</v>
      </c>
      <c r="K127" s="285">
        <v>13</v>
      </c>
      <c r="L127" s="286">
        <v>32.538460999999998</v>
      </c>
      <c r="M127" s="286">
        <v>-7.2515390000000011</v>
      </c>
      <c r="N127" s="288">
        <f t="shared" si="12"/>
        <v>-1.5715390000000014</v>
      </c>
      <c r="O127" s="336">
        <v>22</v>
      </c>
      <c r="P127" s="334">
        <v>36.809999999999995</v>
      </c>
      <c r="Q127" s="299">
        <f t="shared" si="10"/>
        <v>-6.3300000000000054</v>
      </c>
      <c r="R127" s="290">
        <f t="shared" si="13"/>
        <v>4.2715389999999971</v>
      </c>
      <c r="S127" s="291">
        <v>18</v>
      </c>
      <c r="T127" s="292">
        <v>34.569443749999998</v>
      </c>
      <c r="U127" s="292">
        <v>-3.4205562500000042</v>
      </c>
      <c r="V127" s="294">
        <f t="shared" si="11"/>
        <v>-2.2405562499999974</v>
      </c>
    </row>
    <row r="128" spans="1:22" ht="21" customHeight="1" x14ac:dyDescent="0.4">
      <c r="A128" s="131" t="s">
        <v>121</v>
      </c>
      <c r="B128" s="132"/>
      <c r="C128" s="133" t="s">
        <v>126</v>
      </c>
      <c r="D128" s="139" t="s">
        <v>327</v>
      </c>
      <c r="E128" s="279">
        <v>6</v>
      </c>
      <c r="F128" s="280">
        <v>47.32</v>
      </c>
      <c r="G128" s="300">
        <f t="shared" si="9"/>
        <v>2.3400000000000034</v>
      </c>
      <c r="H128" s="282">
        <v>12</v>
      </c>
      <c r="I128" s="283">
        <v>37.153999999999996</v>
      </c>
      <c r="J128" s="295">
        <v>-6.0360000000000014</v>
      </c>
      <c r="K128" s="285">
        <v>11</v>
      </c>
      <c r="L128" s="286">
        <v>37.630681500000001</v>
      </c>
      <c r="M128" s="286">
        <v>-2.1593184999999977</v>
      </c>
      <c r="N128" s="288">
        <f t="shared" si="12"/>
        <v>0.47668150000000509</v>
      </c>
      <c r="O128" s="336">
        <v>3</v>
      </c>
      <c r="P128" s="334">
        <v>43.269999999999996</v>
      </c>
      <c r="Q128" s="297">
        <f t="shared" si="10"/>
        <v>0.12999999999999545</v>
      </c>
      <c r="R128" s="290">
        <f t="shared" si="13"/>
        <v>5.6393184999999946</v>
      </c>
      <c r="S128" s="291">
        <v>5</v>
      </c>
      <c r="T128" s="292">
        <v>34.537499999999994</v>
      </c>
      <c r="U128" s="292">
        <v>-3.4525000000000077</v>
      </c>
      <c r="V128" s="294">
        <f t="shared" si="11"/>
        <v>-8.7325000000000017</v>
      </c>
    </row>
    <row r="129" spans="1:22" ht="21" customHeight="1" x14ac:dyDescent="0.4">
      <c r="A129" s="131" t="s">
        <v>198</v>
      </c>
      <c r="B129" s="132"/>
      <c r="C129" s="133" t="s">
        <v>206</v>
      </c>
      <c r="D129" s="139" t="s">
        <v>327</v>
      </c>
      <c r="E129" s="279">
        <v>4</v>
      </c>
      <c r="F129" s="280">
        <v>43.25</v>
      </c>
      <c r="G129" s="298">
        <f t="shared" si="9"/>
        <v>-1.7299999999999969</v>
      </c>
      <c r="H129" s="282">
        <v>4</v>
      </c>
      <c r="I129" s="283">
        <v>46.402000000000001</v>
      </c>
      <c r="J129" s="301">
        <v>3.2120000000000033</v>
      </c>
      <c r="K129" s="285">
        <v>1</v>
      </c>
      <c r="L129" s="286">
        <v>28.5</v>
      </c>
      <c r="M129" s="286">
        <v>-11.29</v>
      </c>
      <c r="N129" s="288">
        <f t="shared" si="12"/>
        <v>-17.902000000000001</v>
      </c>
      <c r="O129" s="336">
        <v>3</v>
      </c>
      <c r="P129" s="334">
        <v>36.8125</v>
      </c>
      <c r="Q129" s="299">
        <f t="shared" si="10"/>
        <v>-6.3275000000000006</v>
      </c>
      <c r="R129" s="290">
        <f t="shared" si="13"/>
        <v>8.3125</v>
      </c>
      <c r="S129" s="291">
        <v>2</v>
      </c>
      <c r="T129" s="292">
        <v>34.53125</v>
      </c>
      <c r="U129" s="292">
        <v>-3.458750000000002</v>
      </c>
      <c r="V129" s="294">
        <f t="shared" si="11"/>
        <v>-2.28125</v>
      </c>
    </row>
    <row r="130" spans="1:22" ht="21" customHeight="1" x14ac:dyDescent="0.4">
      <c r="A130" s="131" t="s">
        <v>256</v>
      </c>
      <c r="B130" s="132"/>
      <c r="C130" s="133" t="s">
        <v>265</v>
      </c>
      <c r="D130" s="139" t="s">
        <v>327</v>
      </c>
      <c r="E130" s="279">
        <v>19</v>
      </c>
      <c r="F130" s="280">
        <v>35.770000000000003</v>
      </c>
      <c r="G130" s="298">
        <f t="shared" si="9"/>
        <v>-9.2099999999999937</v>
      </c>
      <c r="H130" s="282">
        <v>14</v>
      </c>
      <c r="I130" s="283">
        <v>33.42</v>
      </c>
      <c r="J130" s="295">
        <v>-9.769999999999996</v>
      </c>
      <c r="K130" s="285">
        <v>9</v>
      </c>
      <c r="L130" s="286">
        <v>37.944444000000004</v>
      </c>
      <c r="M130" s="286">
        <v>-1.8455559999999949</v>
      </c>
      <c r="N130" s="288">
        <f t="shared" si="12"/>
        <v>4.5244440000000026</v>
      </c>
      <c r="O130" s="336">
        <v>9</v>
      </c>
      <c r="P130" s="334">
        <v>34.905000000000001</v>
      </c>
      <c r="Q130" s="299">
        <f t="shared" si="10"/>
        <v>-8.2349999999999994</v>
      </c>
      <c r="R130" s="290">
        <f t="shared" si="13"/>
        <v>-3.0394440000000031</v>
      </c>
      <c r="S130" s="291">
        <v>13</v>
      </c>
      <c r="T130" s="292">
        <v>34.524038000000004</v>
      </c>
      <c r="U130" s="292">
        <v>-3.4659619999999975</v>
      </c>
      <c r="V130" s="294">
        <f t="shared" si="11"/>
        <v>-0.38096199999999669</v>
      </c>
    </row>
    <row r="131" spans="1:22" ht="21" customHeight="1" x14ac:dyDescent="0.4">
      <c r="A131" s="131" t="s">
        <v>155</v>
      </c>
      <c r="B131" s="132"/>
      <c r="C131" s="133" t="s">
        <v>345</v>
      </c>
      <c r="D131" s="139" t="s">
        <v>327</v>
      </c>
      <c r="E131" s="279">
        <v>5</v>
      </c>
      <c r="F131" s="280">
        <v>40.46</v>
      </c>
      <c r="G131" s="298">
        <f t="shared" si="9"/>
        <v>-4.519999999999996</v>
      </c>
      <c r="H131" s="282">
        <v>5</v>
      </c>
      <c r="I131" s="283">
        <v>38.299999999999997</v>
      </c>
      <c r="J131" s="295">
        <v>-4.8900000000000006</v>
      </c>
      <c r="K131" s="285">
        <v>4</v>
      </c>
      <c r="L131" s="286">
        <v>36.15625</v>
      </c>
      <c r="M131" s="286">
        <v>-3.6337499999999991</v>
      </c>
      <c r="N131" s="288">
        <f t="shared" si="12"/>
        <v>-2.1437499999999972</v>
      </c>
      <c r="O131" s="336">
        <v>3</v>
      </c>
      <c r="P131" s="334">
        <v>32.082499999999996</v>
      </c>
      <c r="Q131" s="299">
        <f t="shared" si="10"/>
        <v>-11.057500000000005</v>
      </c>
      <c r="R131" s="290">
        <f t="shared" si="13"/>
        <v>-4.073750000000004</v>
      </c>
      <c r="S131" s="291">
        <v>4</v>
      </c>
      <c r="T131" s="292">
        <v>34.515625</v>
      </c>
      <c r="U131" s="292">
        <v>-3.474375000000002</v>
      </c>
      <c r="V131" s="294">
        <f t="shared" si="11"/>
        <v>2.433125000000004</v>
      </c>
    </row>
    <row r="132" spans="1:22" ht="21" customHeight="1" x14ac:dyDescent="0.4">
      <c r="A132" s="131" t="s">
        <v>75</v>
      </c>
      <c r="B132" s="132"/>
      <c r="C132" s="133" t="s">
        <v>81</v>
      </c>
      <c r="D132" s="139" t="s">
        <v>327</v>
      </c>
      <c r="E132" s="279">
        <v>12</v>
      </c>
      <c r="F132" s="280">
        <v>47.68</v>
      </c>
      <c r="G132" s="300">
        <f t="shared" si="9"/>
        <v>2.7000000000000028</v>
      </c>
      <c r="H132" s="282">
        <v>15</v>
      </c>
      <c r="I132" s="283">
        <v>42.546000000000006</v>
      </c>
      <c r="J132" s="295">
        <v>-0.64399999999999125</v>
      </c>
      <c r="K132" s="285">
        <v>10</v>
      </c>
      <c r="L132" s="286">
        <v>33.524999999999999</v>
      </c>
      <c r="M132" s="286">
        <v>-6.2650000000000006</v>
      </c>
      <c r="N132" s="288">
        <f t="shared" si="12"/>
        <v>-9.0210000000000079</v>
      </c>
      <c r="O132" s="336">
        <v>22</v>
      </c>
      <c r="P132" s="334">
        <v>41.152499999999996</v>
      </c>
      <c r="Q132" s="299">
        <f t="shared" si="10"/>
        <v>-1.9875000000000043</v>
      </c>
      <c r="R132" s="290">
        <f t="shared" si="13"/>
        <v>7.6274999999999977</v>
      </c>
      <c r="S132" s="291">
        <v>15</v>
      </c>
      <c r="T132" s="292">
        <v>34.4624995</v>
      </c>
      <c r="U132" s="292">
        <v>-3.5275005000000021</v>
      </c>
      <c r="V132" s="294">
        <f t="shared" si="11"/>
        <v>-6.6900004999999965</v>
      </c>
    </row>
    <row r="133" spans="1:22" ht="21" customHeight="1" x14ac:dyDescent="0.4">
      <c r="A133" s="131" t="s">
        <v>285</v>
      </c>
      <c r="B133" s="132"/>
      <c r="C133" s="133" t="s">
        <v>359</v>
      </c>
      <c r="D133" s="139" t="s">
        <v>328</v>
      </c>
      <c r="E133" s="279">
        <v>14</v>
      </c>
      <c r="F133" s="280">
        <v>39.33</v>
      </c>
      <c r="G133" s="298">
        <f t="shared" si="9"/>
        <v>-5.6499999999999986</v>
      </c>
      <c r="H133" s="282">
        <v>32</v>
      </c>
      <c r="I133" s="283">
        <v>34.206000000000003</v>
      </c>
      <c r="J133" s="295">
        <v>-8.9839999999999947</v>
      </c>
      <c r="K133" s="285">
        <v>31</v>
      </c>
      <c r="L133" s="286">
        <v>34.682459000000001</v>
      </c>
      <c r="M133" s="286">
        <v>-5.1075409999999977</v>
      </c>
      <c r="N133" s="288">
        <f t="shared" si="12"/>
        <v>0.47645899999999841</v>
      </c>
      <c r="O133" s="336">
        <v>22</v>
      </c>
      <c r="P133" s="334">
        <v>40.177499999999995</v>
      </c>
      <c r="Q133" s="299">
        <f t="shared" si="10"/>
        <v>-2.9625000000000057</v>
      </c>
      <c r="R133" s="290">
        <f t="shared" si="13"/>
        <v>5.4950409999999934</v>
      </c>
      <c r="S133" s="291">
        <v>20</v>
      </c>
      <c r="T133" s="292">
        <v>34.453125</v>
      </c>
      <c r="U133" s="292">
        <v>-3.536875000000002</v>
      </c>
      <c r="V133" s="294">
        <f t="shared" si="11"/>
        <v>-5.7243749999999949</v>
      </c>
    </row>
    <row r="134" spans="1:22" ht="21" customHeight="1" x14ac:dyDescent="0.4">
      <c r="A134" s="131" t="s">
        <v>88</v>
      </c>
      <c r="B134" s="132"/>
      <c r="C134" s="133" t="s">
        <v>94</v>
      </c>
      <c r="D134" s="139" t="s">
        <v>327</v>
      </c>
      <c r="E134" s="279">
        <v>6</v>
      </c>
      <c r="F134" s="280">
        <v>35.6</v>
      </c>
      <c r="G134" s="298">
        <f t="shared" si="9"/>
        <v>-9.3799999999999955</v>
      </c>
      <c r="H134" s="305">
        <v>4</v>
      </c>
      <c r="I134" s="283">
        <v>33.527999999999999</v>
      </c>
      <c r="J134" s="295">
        <v>-9.661999999999999</v>
      </c>
      <c r="K134" s="285">
        <v>6</v>
      </c>
      <c r="L134" s="286">
        <v>35.552083000000003</v>
      </c>
      <c r="M134" s="286">
        <v>-4.2379169999999959</v>
      </c>
      <c r="N134" s="288">
        <f t="shared" si="12"/>
        <v>2.0240830000000045</v>
      </c>
      <c r="O134" s="336">
        <v>5</v>
      </c>
      <c r="P134" s="334">
        <v>33.162500000000001</v>
      </c>
      <c r="Q134" s="299">
        <f t="shared" si="10"/>
        <v>-9.9774999999999991</v>
      </c>
      <c r="R134" s="290">
        <f t="shared" si="13"/>
        <v>-2.3895830000000018</v>
      </c>
      <c r="S134" s="291">
        <v>4</v>
      </c>
      <c r="T134" s="292">
        <v>34.453125</v>
      </c>
      <c r="U134" s="292">
        <v>-3.536875000000002</v>
      </c>
      <c r="V134" s="294">
        <f t="shared" si="11"/>
        <v>1.2906249999999986</v>
      </c>
    </row>
    <row r="135" spans="1:22" ht="21" customHeight="1" x14ac:dyDescent="0.4">
      <c r="A135" s="131" t="s">
        <v>256</v>
      </c>
      <c r="B135" s="132"/>
      <c r="C135" s="133" t="s">
        <v>266</v>
      </c>
      <c r="D135" s="139" t="s">
        <v>327</v>
      </c>
      <c r="E135" s="279">
        <v>4</v>
      </c>
      <c r="F135" s="280">
        <v>41.7</v>
      </c>
      <c r="G135" s="298">
        <f t="shared" si="9"/>
        <v>-3.279999999999994</v>
      </c>
      <c r="H135" s="282">
        <v>8</v>
      </c>
      <c r="I135" s="283">
        <v>40.787999999999997</v>
      </c>
      <c r="J135" s="295">
        <v>-2.402000000000001</v>
      </c>
      <c r="K135" s="285">
        <v>6</v>
      </c>
      <c r="L135" s="286">
        <v>37.906249499999994</v>
      </c>
      <c r="M135" s="286">
        <v>-1.883750500000005</v>
      </c>
      <c r="N135" s="288">
        <f t="shared" si="12"/>
        <v>-2.8817505000000025</v>
      </c>
      <c r="O135" s="336">
        <v>6</v>
      </c>
      <c r="P135" s="334">
        <v>49.21</v>
      </c>
      <c r="Q135" s="289">
        <f t="shared" si="10"/>
        <v>6.07</v>
      </c>
      <c r="R135" s="290">
        <f t="shared" si="13"/>
        <v>11.303750500000007</v>
      </c>
      <c r="S135" s="291">
        <v>12</v>
      </c>
      <c r="T135" s="292">
        <v>34.447916249999999</v>
      </c>
      <c r="U135" s="292">
        <v>-3.5420837500000033</v>
      </c>
      <c r="V135" s="294">
        <f t="shared" si="11"/>
        <v>-14.762083750000002</v>
      </c>
    </row>
    <row r="136" spans="1:22" ht="21" customHeight="1" x14ac:dyDescent="0.4">
      <c r="A136" s="131" t="s">
        <v>155</v>
      </c>
      <c r="B136" s="132"/>
      <c r="C136" s="133" t="s">
        <v>163</v>
      </c>
      <c r="D136" s="139" t="s">
        <v>327</v>
      </c>
      <c r="E136" s="279">
        <v>3</v>
      </c>
      <c r="F136" s="280">
        <v>43</v>
      </c>
      <c r="G136" s="298">
        <f t="shared" ref="G136:G199" si="14">F136-44.98</f>
        <v>-1.9799999999999969</v>
      </c>
      <c r="H136" s="282">
        <v>5</v>
      </c>
      <c r="I136" s="283">
        <v>48.81</v>
      </c>
      <c r="J136" s="284">
        <v>5.6200000000000045</v>
      </c>
      <c r="K136" s="285">
        <v>3</v>
      </c>
      <c r="L136" s="286">
        <v>54.604166249999999</v>
      </c>
      <c r="M136" s="296">
        <v>14.81416625</v>
      </c>
      <c r="N136" s="288">
        <f t="shared" si="12"/>
        <v>5.7941662499999964</v>
      </c>
      <c r="O136" s="336">
        <v>3</v>
      </c>
      <c r="P136" s="334">
        <v>63.769999999999996</v>
      </c>
      <c r="Q136" s="289">
        <f t="shared" ref="Q136:Q199" si="15">SUM(P136-43.14)</f>
        <v>20.629999999999995</v>
      </c>
      <c r="R136" s="290">
        <f t="shared" si="13"/>
        <v>9.1658337499999973</v>
      </c>
      <c r="S136" s="291">
        <v>5</v>
      </c>
      <c r="T136" s="292">
        <v>34.325000000000003</v>
      </c>
      <c r="U136" s="292">
        <v>-3.6649999999999991</v>
      </c>
      <c r="V136" s="294">
        <f t="shared" ref="V136:V199" si="16">T136-P136</f>
        <v>-29.444999999999993</v>
      </c>
    </row>
    <row r="137" spans="1:22" ht="21" customHeight="1" x14ac:dyDescent="0.4">
      <c r="A137" s="131" t="s">
        <v>88</v>
      </c>
      <c r="B137" s="132"/>
      <c r="C137" s="133" t="s">
        <v>95</v>
      </c>
      <c r="D137" s="139" t="s">
        <v>327</v>
      </c>
      <c r="E137" s="279">
        <v>10</v>
      </c>
      <c r="F137" s="280">
        <v>31.74</v>
      </c>
      <c r="G137" s="298">
        <f t="shared" si="14"/>
        <v>-13.239999999999998</v>
      </c>
      <c r="H137" s="282" t="s">
        <v>343</v>
      </c>
      <c r="I137" s="283">
        <v>39.258000000000003</v>
      </c>
      <c r="J137" s="295">
        <v>-3.9319999999999951</v>
      </c>
      <c r="K137" s="285">
        <v>7</v>
      </c>
      <c r="L137" s="286">
        <v>36.450892250000003</v>
      </c>
      <c r="M137" s="286">
        <v>-3.3391077499999966</v>
      </c>
      <c r="N137" s="288">
        <f t="shared" si="12"/>
        <v>-2.8071077500000001</v>
      </c>
      <c r="O137" s="336">
        <v>11</v>
      </c>
      <c r="P137" s="334">
        <v>29.635000000000002</v>
      </c>
      <c r="Q137" s="299">
        <f t="shared" si="15"/>
        <v>-13.504999999999999</v>
      </c>
      <c r="R137" s="290">
        <f t="shared" si="13"/>
        <v>-6.815892250000001</v>
      </c>
      <c r="S137" s="291">
        <v>3</v>
      </c>
      <c r="T137" s="292">
        <v>34.291666249999999</v>
      </c>
      <c r="U137" s="292">
        <v>-3.6983337500000033</v>
      </c>
      <c r="V137" s="294">
        <f t="shared" si="16"/>
        <v>4.6566662499999971</v>
      </c>
    </row>
    <row r="138" spans="1:22" ht="21" customHeight="1" x14ac:dyDescent="0.4">
      <c r="A138" s="131" t="s">
        <v>61</v>
      </c>
      <c r="B138" s="132"/>
      <c r="C138" s="133" t="s">
        <v>66</v>
      </c>
      <c r="D138" s="139" t="s">
        <v>327</v>
      </c>
      <c r="E138" s="279">
        <v>17</v>
      </c>
      <c r="F138" s="280">
        <v>43.56</v>
      </c>
      <c r="G138" s="298">
        <f t="shared" si="14"/>
        <v>-1.4199999999999946</v>
      </c>
      <c r="H138" s="282">
        <v>22</v>
      </c>
      <c r="I138" s="283">
        <v>36.001999999999995</v>
      </c>
      <c r="J138" s="295">
        <v>-7.1880000000000024</v>
      </c>
      <c r="K138" s="285">
        <v>14</v>
      </c>
      <c r="L138" s="286">
        <v>30.450892500000002</v>
      </c>
      <c r="M138" s="286">
        <v>-9.3391074999999972</v>
      </c>
      <c r="N138" s="288">
        <f t="shared" si="12"/>
        <v>-5.5511074999999934</v>
      </c>
      <c r="O138" s="336">
        <v>13</v>
      </c>
      <c r="P138" s="334">
        <v>41.015000000000001</v>
      </c>
      <c r="Q138" s="299">
        <f t="shared" si="15"/>
        <v>-2.125</v>
      </c>
      <c r="R138" s="290">
        <f t="shared" si="13"/>
        <v>10.564107499999999</v>
      </c>
      <c r="S138" s="291">
        <v>20</v>
      </c>
      <c r="T138" s="292">
        <v>34.253124999999997</v>
      </c>
      <c r="U138" s="292">
        <v>-3.7368750000000048</v>
      </c>
      <c r="V138" s="294">
        <f t="shared" si="16"/>
        <v>-6.7618750000000034</v>
      </c>
    </row>
    <row r="139" spans="1:22" ht="21" customHeight="1" x14ac:dyDescent="0.4">
      <c r="A139" s="131" t="s">
        <v>198</v>
      </c>
      <c r="B139" s="132"/>
      <c r="C139" s="133" t="s">
        <v>370</v>
      </c>
      <c r="D139" s="139" t="s">
        <v>327</v>
      </c>
      <c r="E139" s="279">
        <v>8</v>
      </c>
      <c r="F139" s="280">
        <v>37.56</v>
      </c>
      <c r="G139" s="298">
        <f t="shared" si="14"/>
        <v>-7.4199999999999946</v>
      </c>
      <c r="H139" s="282">
        <v>12</v>
      </c>
      <c r="I139" s="283">
        <v>40.618000000000002</v>
      </c>
      <c r="J139" s="295">
        <v>-2.5719999999999956</v>
      </c>
      <c r="K139" s="285">
        <v>8</v>
      </c>
      <c r="L139" s="286">
        <v>38.62109375</v>
      </c>
      <c r="M139" s="286">
        <v>-1.1689062499999991</v>
      </c>
      <c r="N139" s="288">
        <f t="shared" si="12"/>
        <v>-1.9969062500000021</v>
      </c>
      <c r="O139" s="336">
        <v>8</v>
      </c>
      <c r="P139" s="334">
        <v>44.14</v>
      </c>
      <c r="Q139" s="297">
        <f t="shared" si="15"/>
        <v>1</v>
      </c>
      <c r="R139" s="290">
        <f t="shared" si="13"/>
        <v>5.5189062500000006</v>
      </c>
      <c r="S139" s="291">
        <v>15</v>
      </c>
      <c r="T139" s="292">
        <v>34.220832999999999</v>
      </c>
      <c r="U139" s="292">
        <v>-3.769167000000003</v>
      </c>
      <c r="V139" s="294">
        <f t="shared" si="16"/>
        <v>-9.9191670000000016</v>
      </c>
    </row>
    <row r="140" spans="1:22" ht="21" customHeight="1" x14ac:dyDescent="0.4">
      <c r="A140" s="131" t="s">
        <v>309</v>
      </c>
      <c r="B140" s="132"/>
      <c r="C140" s="133" t="s">
        <v>149</v>
      </c>
      <c r="D140" s="139" t="s">
        <v>327</v>
      </c>
      <c r="E140" s="279">
        <v>7</v>
      </c>
      <c r="F140" s="280">
        <v>35.47</v>
      </c>
      <c r="G140" s="298">
        <f t="shared" si="14"/>
        <v>-9.509999999999998</v>
      </c>
      <c r="H140" s="282">
        <v>13</v>
      </c>
      <c r="I140" s="283">
        <v>39.646000000000001</v>
      </c>
      <c r="J140" s="295">
        <v>-3.5439999999999969</v>
      </c>
      <c r="K140" s="285">
        <v>7</v>
      </c>
      <c r="L140" s="286">
        <v>32.169642250000003</v>
      </c>
      <c r="M140" s="286">
        <v>-7.6203577499999966</v>
      </c>
      <c r="N140" s="288">
        <f t="shared" si="12"/>
        <v>-7.4763577499999982</v>
      </c>
      <c r="O140" s="336">
        <v>10</v>
      </c>
      <c r="P140" s="334">
        <v>30.295000000000002</v>
      </c>
      <c r="Q140" s="299">
        <f t="shared" si="15"/>
        <v>-12.844999999999999</v>
      </c>
      <c r="R140" s="290">
        <f t="shared" si="13"/>
        <v>-1.8746422500000008</v>
      </c>
      <c r="S140" s="291">
        <v>9</v>
      </c>
      <c r="T140" s="292">
        <v>34.097221750000003</v>
      </c>
      <c r="U140" s="292">
        <v>-3.8927782499999992</v>
      </c>
      <c r="V140" s="294">
        <f t="shared" si="16"/>
        <v>3.8022217500000011</v>
      </c>
    </row>
    <row r="141" spans="1:22" ht="21" customHeight="1" x14ac:dyDescent="0.4">
      <c r="A141" s="131" t="s">
        <v>18</v>
      </c>
      <c r="B141" s="132"/>
      <c r="C141" s="133" t="s">
        <v>29</v>
      </c>
      <c r="D141" s="139" t="s">
        <v>327</v>
      </c>
      <c r="E141" s="279">
        <v>16</v>
      </c>
      <c r="F141" s="280">
        <v>31.55</v>
      </c>
      <c r="G141" s="298">
        <f t="shared" si="14"/>
        <v>-13.429999999999996</v>
      </c>
      <c r="H141" s="282">
        <v>20</v>
      </c>
      <c r="I141" s="283">
        <v>38.177999999999997</v>
      </c>
      <c r="J141" s="295">
        <v>-5.0120000000000005</v>
      </c>
      <c r="K141" s="285">
        <v>13</v>
      </c>
      <c r="L141" s="286">
        <v>45.353364999999997</v>
      </c>
      <c r="M141" s="296">
        <v>5.5633649999999975</v>
      </c>
      <c r="N141" s="288">
        <f t="shared" si="12"/>
        <v>7.1753649999999993</v>
      </c>
      <c r="O141" s="336">
        <v>14</v>
      </c>
      <c r="P141" s="334">
        <v>42.375</v>
      </c>
      <c r="Q141" s="299">
        <f t="shared" si="15"/>
        <v>-0.76500000000000057</v>
      </c>
      <c r="R141" s="290">
        <f t="shared" si="13"/>
        <v>-2.9783649999999966</v>
      </c>
      <c r="S141" s="291">
        <v>14</v>
      </c>
      <c r="T141" s="292">
        <v>34.093749500000001</v>
      </c>
      <c r="U141" s="292">
        <v>-3.8962505000000007</v>
      </c>
      <c r="V141" s="294">
        <f t="shared" si="16"/>
        <v>-8.2812504999999987</v>
      </c>
    </row>
    <row r="142" spans="1:22" ht="21" customHeight="1" x14ac:dyDescent="0.4">
      <c r="A142" s="131" t="s">
        <v>88</v>
      </c>
      <c r="B142" s="132"/>
      <c r="C142" s="133" t="s">
        <v>96</v>
      </c>
      <c r="D142" s="139" t="s">
        <v>327</v>
      </c>
      <c r="E142" s="279">
        <v>11</v>
      </c>
      <c r="F142" s="280">
        <v>38.57</v>
      </c>
      <c r="G142" s="298">
        <f t="shared" si="14"/>
        <v>-6.4099999999999966</v>
      </c>
      <c r="H142" s="282">
        <v>14</v>
      </c>
      <c r="I142" s="283">
        <v>40.697999999999993</v>
      </c>
      <c r="J142" s="295">
        <v>-2.4920000000000044</v>
      </c>
      <c r="K142" s="285">
        <v>9</v>
      </c>
      <c r="L142" s="286">
        <v>31.59027725</v>
      </c>
      <c r="M142" s="286">
        <v>-8.1997227499999994</v>
      </c>
      <c r="N142" s="288">
        <f t="shared" si="12"/>
        <v>-9.1077227499999935</v>
      </c>
      <c r="O142" s="336">
        <v>12</v>
      </c>
      <c r="P142" s="334">
        <v>33.910000000000004</v>
      </c>
      <c r="Q142" s="299">
        <f t="shared" si="15"/>
        <v>-9.2299999999999969</v>
      </c>
      <c r="R142" s="290">
        <f t="shared" si="13"/>
        <v>2.3197227500000039</v>
      </c>
      <c r="S142" s="291">
        <v>8</v>
      </c>
      <c r="T142" s="292">
        <v>33.9765625</v>
      </c>
      <c r="U142" s="292">
        <v>-4.013437500000002</v>
      </c>
      <c r="V142" s="294">
        <f t="shared" si="16"/>
        <v>6.6562499999996305E-2</v>
      </c>
    </row>
    <row r="143" spans="1:22" ht="21" customHeight="1" x14ac:dyDescent="0.4">
      <c r="A143" s="131" t="s">
        <v>88</v>
      </c>
      <c r="B143" s="132"/>
      <c r="C143" s="133" t="s">
        <v>97</v>
      </c>
      <c r="D143" s="139" t="s">
        <v>327</v>
      </c>
      <c r="E143" s="279">
        <v>8</v>
      </c>
      <c r="F143" s="280">
        <v>38.86</v>
      </c>
      <c r="G143" s="298">
        <f t="shared" si="14"/>
        <v>-6.1199999999999974</v>
      </c>
      <c r="H143" s="282">
        <v>13</v>
      </c>
      <c r="I143" s="283">
        <v>37.746000000000002</v>
      </c>
      <c r="J143" s="295">
        <v>-5.4439999999999955</v>
      </c>
      <c r="K143" s="285">
        <v>11</v>
      </c>
      <c r="L143" s="286">
        <v>38.289772249999999</v>
      </c>
      <c r="M143" s="286">
        <v>-1.5002277500000005</v>
      </c>
      <c r="N143" s="288">
        <f t="shared" si="12"/>
        <v>0.5437722499999964</v>
      </c>
      <c r="O143" s="336">
        <v>10</v>
      </c>
      <c r="P143" s="334">
        <v>37.145000000000003</v>
      </c>
      <c r="Q143" s="299">
        <f t="shared" si="15"/>
        <v>-5.9949999999999974</v>
      </c>
      <c r="R143" s="290">
        <f t="shared" si="13"/>
        <v>-1.1447722499999955</v>
      </c>
      <c r="S143" s="291">
        <v>16</v>
      </c>
      <c r="T143" s="292">
        <v>33.859375</v>
      </c>
      <c r="U143" s="292">
        <v>-4.130625000000002</v>
      </c>
      <c r="V143" s="294">
        <f t="shared" si="16"/>
        <v>-3.2856250000000031</v>
      </c>
    </row>
    <row r="144" spans="1:22" ht="21" customHeight="1" x14ac:dyDescent="0.4">
      <c r="A144" s="131" t="s">
        <v>49</v>
      </c>
      <c r="B144" s="132"/>
      <c r="C144" s="133" t="s">
        <v>56</v>
      </c>
      <c r="D144" s="139" t="s">
        <v>328</v>
      </c>
      <c r="E144" s="279">
        <v>110</v>
      </c>
      <c r="F144" s="280">
        <v>37.51</v>
      </c>
      <c r="G144" s="298">
        <f t="shared" si="14"/>
        <v>-7.4699999999999989</v>
      </c>
      <c r="H144" s="282">
        <v>91</v>
      </c>
      <c r="I144" s="283">
        <v>42.415999999999997</v>
      </c>
      <c r="J144" s="295">
        <v>-0.77400000000000091</v>
      </c>
      <c r="K144" s="285">
        <v>85</v>
      </c>
      <c r="L144" s="286">
        <v>37.4040435</v>
      </c>
      <c r="M144" s="286">
        <v>-2.3859564999999989</v>
      </c>
      <c r="N144" s="288">
        <f t="shared" si="12"/>
        <v>-5.0119564999999966</v>
      </c>
      <c r="O144" s="336">
        <v>105</v>
      </c>
      <c r="P144" s="334">
        <v>38.685000000000002</v>
      </c>
      <c r="Q144" s="299">
        <f t="shared" si="15"/>
        <v>-4.4549999999999983</v>
      </c>
      <c r="R144" s="290">
        <f t="shared" si="13"/>
        <v>1.2809565000000021</v>
      </c>
      <c r="S144" s="291">
        <v>93</v>
      </c>
      <c r="T144" s="292">
        <v>33.831316750000006</v>
      </c>
      <c r="U144" s="292">
        <v>-4.1586832499999957</v>
      </c>
      <c r="V144" s="294">
        <f t="shared" si="16"/>
        <v>-4.853683249999996</v>
      </c>
    </row>
    <row r="145" spans="1:22" ht="21" customHeight="1" x14ac:dyDescent="0.4">
      <c r="A145" s="131" t="s">
        <v>198</v>
      </c>
      <c r="B145" s="132"/>
      <c r="C145" s="133" t="s">
        <v>208</v>
      </c>
      <c r="D145" s="139" t="s">
        <v>327</v>
      </c>
      <c r="E145" s="279">
        <v>17</v>
      </c>
      <c r="F145" s="280">
        <v>37.56</v>
      </c>
      <c r="G145" s="298">
        <f t="shared" si="14"/>
        <v>-7.4199999999999946</v>
      </c>
      <c r="H145" s="282">
        <v>14</v>
      </c>
      <c r="I145" s="283">
        <v>42.983999999999995</v>
      </c>
      <c r="J145" s="295">
        <v>-0.20600000000000307</v>
      </c>
      <c r="K145" s="285">
        <v>13</v>
      </c>
      <c r="L145" s="286">
        <v>37.302884249999998</v>
      </c>
      <c r="M145" s="286">
        <v>-2.487115750000001</v>
      </c>
      <c r="N145" s="288">
        <f t="shared" si="12"/>
        <v>-5.6811157499999965</v>
      </c>
      <c r="O145" s="336">
        <v>9</v>
      </c>
      <c r="P145" s="334">
        <v>42.852499999999992</v>
      </c>
      <c r="Q145" s="299">
        <f t="shared" si="15"/>
        <v>-0.28750000000000853</v>
      </c>
      <c r="R145" s="290">
        <f t="shared" si="13"/>
        <v>5.5496157499999939</v>
      </c>
      <c r="S145" s="291">
        <v>11</v>
      </c>
      <c r="T145" s="292">
        <v>33.778408749999997</v>
      </c>
      <c r="U145" s="292">
        <v>-4.211591250000005</v>
      </c>
      <c r="V145" s="294">
        <f t="shared" si="16"/>
        <v>-9.0740912499999951</v>
      </c>
    </row>
    <row r="146" spans="1:22" ht="21" customHeight="1" x14ac:dyDescent="0.4">
      <c r="A146" s="131" t="s">
        <v>309</v>
      </c>
      <c r="B146" s="132"/>
      <c r="C146" s="133" t="s">
        <v>150</v>
      </c>
      <c r="D146" s="139" t="s">
        <v>327</v>
      </c>
      <c r="E146" s="279">
        <v>14</v>
      </c>
      <c r="F146" s="280">
        <v>41.01</v>
      </c>
      <c r="G146" s="298">
        <f t="shared" si="14"/>
        <v>-3.9699999999999989</v>
      </c>
      <c r="H146" s="282">
        <v>17</v>
      </c>
      <c r="I146" s="283">
        <v>41.712000000000003</v>
      </c>
      <c r="J146" s="295">
        <v>-1.4779999999999944</v>
      </c>
      <c r="K146" s="285">
        <v>15</v>
      </c>
      <c r="L146" s="286">
        <v>43.962499750000006</v>
      </c>
      <c r="M146" s="296">
        <v>4.1724997500000072</v>
      </c>
      <c r="N146" s="288">
        <f t="shared" si="12"/>
        <v>2.250499750000003</v>
      </c>
      <c r="O146" s="336">
        <v>14</v>
      </c>
      <c r="P146" s="334">
        <v>47.489999999999995</v>
      </c>
      <c r="Q146" s="289">
        <f t="shared" si="15"/>
        <v>4.3499999999999943</v>
      </c>
      <c r="R146" s="290">
        <f t="shared" si="13"/>
        <v>3.5275002499999886</v>
      </c>
      <c r="S146" s="291">
        <v>11</v>
      </c>
      <c r="T146" s="292">
        <v>33.767045000000003</v>
      </c>
      <c r="U146" s="292">
        <v>-4.2229549999999989</v>
      </c>
      <c r="V146" s="294">
        <f t="shared" si="16"/>
        <v>-13.722954999999992</v>
      </c>
    </row>
    <row r="147" spans="1:22" ht="21" customHeight="1" x14ac:dyDescent="0.4">
      <c r="A147" s="131" t="s">
        <v>228</v>
      </c>
      <c r="B147" s="132"/>
      <c r="C147" s="133" t="s">
        <v>235</v>
      </c>
      <c r="D147" s="139" t="s">
        <v>327</v>
      </c>
      <c r="E147" s="279">
        <v>4</v>
      </c>
      <c r="F147" s="280">
        <v>33.08</v>
      </c>
      <c r="G147" s="298">
        <f t="shared" si="14"/>
        <v>-11.899999999999999</v>
      </c>
      <c r="H147" s="282">
        <v>2</v>
      </c>
      <c r="I147" s="283">
        <v>30.05</v>
      </c>
      <c r="J147" s="295">
        <v>-13.139999999999997</v>
      </c>
      <c r="K147" s="285">
        <v>4</v>
      </c>
      <c r="L147" s="286">
        <v>36.609375</v>
      </c>
      <c r="M147" s="286">
        <v>-3.1806249999999991</v>
      </c>
      <c r="N147" s="288">
        <f t="shared" si="12"/>
        <v>6.5593749999999993</v>
      </c>
      <c r="O147" s="336">
        <v>3</v>
      </c>
      <c r="P147" s="334">
        <v>29.747499999999999</v>
      </c>
      <c r="Q147" s="299">
        <f t="shared" si="15"/>
        <v>-13.392500000000002</v>
      </c>
      <c r="R147" s="290">
        <f t="shared" si="13"/>
        <v>-6.8618750000000013</v>
      </c>
      <c r="S147" s="291">
        <v>2</v>
      </c>
      <c r="T147" s="292">
        <v>33.75</v>
      </c>
      <c r="U147" s="292">
        <v>-4.240000000000002</v>
      </c>
      <c r="V147" s="294">
        <f t="shared" si="16"/>
        <v>4.0025000000000013</v>
      </c>
    </row>
    <row r="148" spans="1:22" ht="21" customHeight="1" x14ac:dyDescent="0.4">
      <c r="A148" s="131" t="s">
        <v>107</v>
      </c>
      <c r="B148" s="132"/>
      <c r="C148" s="133" t="s">
        <v>116</v>
      </c>
      <c r="D148" s="139" t="s">
        <v>327</v>
      </c>
      <c r="E148" s="279">
        <v>7</v>
      </c>
      <c r="F148" s="280">
        <v>52.94</v>
      </c>
      <c r="G148" s="281">
        <f t="shared" si="14"/>
        <v>7.9600000000000009</v>
      </c>
      <c r="H148" s="282">
        <v>8</v>
      </c>
      <c r="I148" s="283">
        <v>46.95</v>
      </c>
      <c r="J148" s="301">
        <v>3.7600000000000051</v>
      </c>
      <c r="K148" s="285">
        <v>10</v>
      </c>
      <c r="L148" s="286">
        <v>44.028124750000003</v>
      </c>
      <c r="M148" s="296">
        <v>4.2381247500000043</v>
      </c>
      <c r="N148" s="288">
        <f t="shared" si="12"/>
        <v>-2.9218752499999994</v>
      </c>
      <c r="O148" s="336">
        <v>10</v>
      </c>
      <c r="P148" s="334">
        <v>38.150000000000006</v>
      </c>
      <c r="Q148" s="299">
        <f t="shared" si="15"/>
        <v>-4.9899999999999949</v>
      </c>
      <c r="R148" s="290">
        <f t="shared" si="13"/>
        <v>-5.8781247499999978</v>
      </c>
      <c r="S148" s="291">
        <v>9</v>
      </c>
      <c r="T148" s="292">
        <v>33.7013885</v>
      </c>
      <c r="U148" s="292">
        <v>-4.2886115000000018</v>
      </c>
      <c r="V148" s="294">
        <f t="shared" si="16"/>
        <v>-4.4486115000000055</v>
      </c>
    </row>
    <row r="149" spans="1:22" ht="21" customHeight="1" x14ac:dyDescent="0.4">
      <c r="A149" s="131" t="s">
        <v>215</v>
      </c>
      <c r="B149" s="132"/>
      <c r="C149" s="133" t="s">
        <v>223</v>
      </c>
      <c r="D149" s="139" t="s">
        <v>327</v>
      </c>
      <c r="E149" s="279">
        <v>12</v>
      </c>
      <c r="F149" s="280">
        <v>46.53</v>
      </c>
      <c r="G149" s="300">
        <f t="shared" si="14"/>
        <v>1.5500000000000043</v>
      </c>
      <c r="H149" s="282">
        <v>16</v>
      </c>
      <c r="I149" s="283">
        <v>39.386000000000003</v>
      </c>
      <c r="J149" s="295">
        <v>-3.8039999999999949</v>
      </c>
      <c r="K149" s="285">
        <v>10</v>
      </c>
      <c r="L149" s="286">
        <v>33.506249750000002</v>
      </c>
      <c r="M149" s="286">
        <v>-6.2837502499999971</v>
      </c>
      <c r="N149" s="288">
        <f t="shared" si="12"/>
        <v>-5.8797502500000007</v>
      </c>
      <c r="O149" s="336">
        <v>10</v>
      </c>
      <c r="P149" s="334">
        <v>36.112499999999997</v>
      </c>
      <c r="Q149" s="299">
        <f t="shared" si="15"/>
        <v>-7.0275000000000034</v>
      </c>
      <c r="R149" s="290">
        <f t="shared" si="13"/>
        <v>2.6062502499999951</v>
      </c>
      <c r="S149" s="291">
        <v>6</v>
      </c>
      <c r="T149" s="292">
        <v>33.437499750000001</v>
      </c>
      <c r="U149" s="292">
        <v>-4.5525002500000014</v>
      </c>
      <c r="V149" s="294">
        <f t="shared" si="16"/>
        <v>-2.6750002499999965</v>
      </c>
    </row>
    <row r="150" spans="1:22" ht="21" customHeight="1" x14ac:dyDescent="0.4">
      <c r="A150" s="131" t="s">
        <v>309</v>
      </c>
      <c r="B150" s="132"/>
      <c r="C150" s="133" t="s">
        <v>151</v>
      </c>
      <c r="D150" s="139" t="s">
        <v>327</v>
      </c>
      <c r="E150" s="279">
        <v>13</v>
      </c>
      <c r="F150" s="280">
        <v>31.05</v>
      </c>
      <c r="G150" s="298">
        <f t="shared" si="14"/>
        <v>-13.929999999999996</v>
      </c>
      <c r="H150" s="282">
        <v>3</v>
      </c>
      <c r="I150" s="283">
        <v>28.818000000000001</v>
      </c>
      <c r="J150" s="295">
        <v>-14.371999999999996</v>
      </c>
      <c r="K150" s="285">
        <v>11</v>
      </c>
      <c r="L150" s="286">
        <v>23.704544999999996</v>
      </c>
      <c r="M150" s="286">
        <v>-16.085455000000003</v>
      </c>
      <c r="N150" s="288">
        <f t="shared" si="12"/>
        <v>-5.1134550000000054</v>
      </c>
      <c r="O150" s="336">
        <v>14</v>
      </c>
      <c r="P150" s="334">
        <v>25.3475</v>
      </c>
      <c r="Q150" s="299">
        <f t="shared" si="15"/>
        <v>-17.7925</v>
      </c>
      <c r="R150" s="290">
        <f t="shared" si="13"/>
        <v>1.6429550000000042</v>
      </c>
      <c r="S150" s="291">
        <v>2</v>
      </c>
      <c r="T150" s="292">
        <v>33.34375</v>
      </c>
      <c r="U150" s="292">
        <v>-4.646250000000002</v>
      </c>
      <c r="V150" s="294">
        <f t="shared" si="16"/>
        <v>7.9962499999999999</v>
      </c>
    </row>
    <row r="151" spans="1:22" ht="21" customHeight="1" x14ac:dyDescent="0.4">
      <c r="A151" s="131" t="s">
        <v>18</v>
      </c>
      <c r="B151" s="132"/>
      <c r="C151" s="133" t="s">
        <v>30</v>
      </c>
      <c r="D151" s="139" t="s">
        <v>327</v>
      </c>
      <c r="E151" s="279">
        <v>5</v>
      </c>
      <c r="F151" s="280">
        <v>43.98</v>
      </c>
      <c r="G151" s="298">
        <f t="shared" si="14"/>
        <v>-1</v>
      </c>
      <c r="H151" s="282">
        <v>10</v>
      </c>
      <c r="I151" s="283">
        <v>34.86</v>
      </c>
      <c r="J151" s="295">
        <v>-8.3299999999999983</v>
      </c>
      <c r="K151" s="285">
        <v>8</v>
      </c>
      <c r="L151" s="286">
        <v>34.515625</v>
      </c>
      <c r="M151" s="286">
        <v>-5.2743749999999991</v>
      </c>
      <c r="N151" s="288">
        <f t="shared" si="12"/>
        <v>-0.34437499999999943</v>
      </c>
      <c r="O151" s="336">
        <v>7</v>
      </c>
      <c r="P151" s="334">
        <v>38.524999999999999</v>
      </c>
      <c r="Q151" s="299">
        <f t="shared" si="15"/>
        <v>-4.615000000000002</v>
      </c>
      <c r="R151" s="290">
        <f t="shared" si="13"/>
        <v>4.0093749999999986</v>
      </c>
      <c r="S151" s="291">
        <v>4</v>
      </c>
      <c r="T151" s="292">
        <v>33.234375</v>
      </c>
      <c r="U151" s="292">
        <v>-4.755625000000002</v>
      </c>
      <c r="V151" s="294">
        <f t="shared" si="16"/>
        <v>-5.2906249999999986</v>
      </c>
    </row>
    <row r="152" spans="1:22" ht="21" customHeight="1" x14ac:dyDescent="0.4">
      <c r="A152" s="131" t="s">
        <v>215</v>
      </c>
      <c r="B152" s="132"/>
      <c r="C152" s="133" t="s">
        <v>224</v>
      </c>
      <c r="D152" s="139" t="s">
        <v>327</v>
      </c>
      <c r="E152" s="279">
        <v>15</v>
      </c>
      <c r="F152" s="280">
        <v>38.83</v>
      </c>
      <c r="G152" s="298">
        <f t="shared" si="14"/>
        <v>-6.1499999999999986</v>
      </c>
      <c r="H152" s="282">
        <v>10</v>
      </c>
      <c r="I152" s="283">
        <v>43.165999999999997</v>
      </c>
      <c r="J152" s="295">
        <v>-2.4000000000000909E-2</v>
      </c>
      <c r="K152" s="285">
        <v>13</v>
      </c>
      <c r="L152" s="286">
        <v>34.745191750000004</v>
      </c>
      <c r="M152" s="286">
        <v>-5.0448082499999956</v>
      </c>
      <c r="N152" s="288">
        <f t="shared" si="12"/>
        <v>-8.4208082499999932</v>
      </c>
      <c r="O152" s="336">
        <v>21</v>
      </c>
      <c r="P152" s="334">
        <v>39.974999999999994</v>
      </c>
      <c r="Q152" s="299">
        <f t="shared" si="15"/>
        <v>-3.1650000000000063</v>
      </c>
      <c r="R152" s="290">
        <f t="shared" si="13"/>
        <v>5.2298082499999907</v>
      </c>
      <c r="S152" s="291">
        <v>23</v>
      </c>
      <c r="T152" s="292">
        <v>33.187499250000002</v>
      </c>
      <c r="U152" s="292">
        <v>-4.8025007500000001</v>
      </c>
      <c r="V152" s="294">
        <f t="shared" si="16"/>
        <v>-6.7875007499999924</v>
      </c>
    </row>
    <row r="153" spans="1:22" ht="21" customHeight="1" x14ac:dyDescent="0.4">
      <c r="A153" s="131" t="s">
        <v>186</v>
      </c>
      <c r="B153" s="132"/>
      <c r="C153" s="133" t="s">
        <v>193</v>
      </c>
      <c r="D153" s="139" t="s">
        <v>327</v>
      </c>
      <c r="E153" s="279">
        <v>5</v>
      </c>
      <c r="F153" s="280">
        <v>35.380000000000003</v>
      </c>
      <c r="G153" s="298">
        <f t="shared" si="14"/>
        <v>-9.5999999999999943</v>
      </c>
      <c r="H153" s="282">
        <v>10</v>
      </c>
      <c r="I153" s="283">
        <v>36.93</v>
      </c>
      <c r="J153" s="295">
        <v>-6.259999999999998</v>
      </c>
      <c r="K153" s="285">
        <v>19</v>
      </c>
      <c r="L153" s="286">
        <v>32.804275750000002</v>
      </c>
      <c r="M153" s="286">
        <v>-6.985724249999997</v>
      </c>
      <c r="N153" s="288">
        <f t="shared" si="12"/>
        <v>-4.1257242499999975</v>
      </c>
      <c r="O153" s="336">
        <v>17</v>
      </c>
      <c r="P153" s="334">
        <v>37.86</v>
      </c>
      <c r="Q153" s="299">
        <f t="shared" si="15"/>
        <v>-5.2800000000000011</v>
      </c>
      <c r="R153" s="290">
        <f t="shared" si="13"/>
        <v>5.0557242499999973</v>
      </c>
      <c r="S153" s="291">
        <v>10</v>
      </c>
      <c r="T153" s="292">
        <v>33.075000000000003</v>
      </c>
      <c r="U153" s="292">
        <v>-4.9149999999999991</v>
      </c>
      <c r="V153" s="294">
        <f t="shared" si="16"/>
        <v>-4.7849999999999966</v>
      </c>
    </row>
    <row r="154" spans="1:22" ht="21" customHeight="1" x14ac:dyDescent="0.4">
      <c r="A154" s="131" t="s">
        <v>186</v>
      </c>
      <c r="B154" s="132"/>
      <c r="C154" s="133" t="s">
        <v>194</v>
      </c>
      <c r="D154" s="139" t="s">
        <v>327</v>
      </c>
      <c r="E154" s="279">
        <v>12</v>
      </c>
      <c r="F154" s="280">
        <v>36.270000000000003</v>
      </c>
      <c r="G154" s="298">
        <f t="shared" si="14"/>
        <v>-8.7099999999999937</v>
      </c>
      <c r="H154" s="282">
        <v>12</v>
      </c>
      <c r="I154" s="283">
        <v>37.194000000000003</v>
      </c>
      <c r="J154" s="295">
        <v>-5.9959999999999951</v>
      </c>
      <c r="K154" s="285">
        <v>6</v>
      </c>
      <c r="L154" s="286">
        <v>29.843749500000001</v>
      </c>
      <c r="M154" s="286">
        <v>-9.9462504999999979</v>
      </c>
      <c r="N154" s="288">
        <f t="shared" si="12"/>
        <v>-7.3502505000000014</v>
      </c>
      <c r="O154" s="336">
        <v>9</v>
      </c>
      <c r="P154" s="334">
        <v>39</v>
      </c>
      <c r="Q154" s="299">
        <f t="shared" si="15"/>
        <v>-4.1400000000000006</v>
      </c>
      <c r="R154" s="290">
        <f t="shared" si="13"/>
        <v>9.1562504999999987</v>
      </c>
      <c r="S154" s="291">
        <v>12</v>
      </c>
      <c r="T154" s="292">
        <v>33.031249750000001</v>
      </c>
      <c r="U154" s="292">
        <v>-4.9587502500000014</v>
      </c>
      <c r="V154" s="294">
        <f t="shared" si="16"/>
        <v>-5.9687502499999994</v>
      </c>
    </row>
    <row r="155" spans="1:22" ht="21" customHeight="1" x14ac:dyDescent="0.4">
      <c r="A155" s="131" t="s">
        <v>246</v>
      </c>
      <c r="B155" s="132"/>
      <c r="C155" s="133" t="s">
        <v>253</v>
      </c>
      <c r="D155" s="139" t="s">
        <v>327</v>
      </c>
      <c r="E155" s="279">
        <v>3</v>
      </c>
      <c r="F155" s="280">
        <v>48.83</v>
      </c>
      <c r="G155" s="300">
        <f t="shared" si="14"/>
        <v>3.8500000000000014</v>
      </c>
      <c r="H155" s="282">
        <v>5</v>
      </c>
      <c r="I155" s="283">
        <v>45.010000000000005</v>
      </c>
      <c r="J155" s="301">
        <v>1.8200000000000074</v>
      </c>
      <c r="K155" s="285">
        <v>2</v>
      </c>
      <c r="L155" s="286">
        <v>43.84375</v>
      </c>
      <c r="M155" s="296">
        <v>4.0537500000000009</v>
      </c>
      <c r="N155" s="288">
        <f t="shared" si="12"/>
        <v>-1.1662500000000051</v>
      </c>
      <c r="O155" s="336">
        <v>6</v>
      </c>
      <c r="P155" s="334">
        <v>37.269999999999996</v>
      </c>
      <c r="Q155" s="299">
        <f t="shared" si="15"/>
        <v>-5.8700000000000045</v>
      </c>
      <c r="R155" s="290">
        <f t="shared" si="13"/>
        <v>-6.573750000000004</v>
      </c>
      <c r="S155" s="291">
        <v>4</v>
      </c>
      <c r="T155" s="292">
        <v>33.015625</v>
      </c>
      <c r="U155" s="292">
        <v>-4.974375000000002</v>
      </c>
      <c r="V155" s="294">
        <f t="shared" si="16"/>
        <v>-4.254374999999996</v>
      </c>
    </row>
    <row r="156" spans="1:22" ht="21" customHeight="1" x14ac:dyDescent="0.4">
      <c r="A156" s="131" t="s">
        <v>285</v>
      </c>
      <c r="B156" s="132"/>
      <c r="C156" s="133" t="s">
        <v>297</v>
      </c>
      <c r="D156" s="139" t="s">
        <v>327</v>
      </c>
      <c r="E156" s="279">
        <v>9</v>
      </c>
      <c r="F156" s="280">
        <v>41.09</v>
      </c>
      <c r="G156" s="298">
        <f t="shared" si="14"/>
        <v>-3.8899999999999935</v>
      </c>
      <c r="H156" s="282">
        <v>14</v>
      </c>
      <c r="I156" s="283">
        <v>43.132000000000005</v>
      </c>
      <c r="J156" s="295">
        <v>-5.7999999999992724E-2</v>
      </c>
      <c r="K156" s="285">
        <v>11</v>
      </c>
      <c r="L156" s="286">
        <v>44.173294749999997</v>
      </c>
      <c r="M156" s="296">
        <v>4.3832947499999975</v>
      </c>
      <c r="N156" s="288">
        <f t="shared" si="12"/>
        <v>1.0412947499999916</v>
      </c>
      <c r="O156" s="336">
        <v>11</v>
      </c>
      <c r="P156" s="334">
        <v>39.54</v>
      </c>
      <c r="Q156" s="299">
        <f t="shared" si="15"/>
        <v>-3.6000000000000014</v>
      </c>
      <c r="R156" s="290">
        <f t="shared" si="13"/>
        <v>-4.6332947499999975</v>
      </c>
      <c r="S156" s="291">
        <v>15</v>
      </c>
      <c r="T156" s="292">
        <v>32.983333000000002</v>
      </c>
      <c r="U156" s="292">
        <v>-5.0066670000000002</v>
      </c>
      <c r="V156" s="294">
        <f t="shared" si="16"/>
        <v>-6.5566669999999974</v>
      </c>
    </row>
    <row r="157" spans="1:22" ht="21" customHeight="1" x14ac:dyDescent="0.4">
      <c r="A157" s="131" t="s">
        <v>18</v>
      </c>
      <c r="B157" s="132"/>
      <c r="C157" s="133" t="s">
        <v>31</v>
      </c>
      <c r="D157" s="139" t="s">
        <v>329</v>
      </c>
      <c r="E157" s="279">
        <v>81</v>
      </c>
      <c r="F157" s="280">
        <v>38.76</v>
      </c>
      <c r="G157" s="298">
        <f t="shared" si="14"/>
        <v>-6.2199999999999989</v>
      </c>
      <c r="H157" s="282">
        <v>63</v>
      </c>
      <c r="I157" s="283">
        <v>38.584000000000003</v>
      </c>
      <c r="J157" s="295">
        <v>-4.6059999999999945</v>
      </c>
      <c r="K157" s="285">
        <v>78</v>
      </c>
      <c r="L157" s="286">
        <v>35.096954750000002</v>
      </c>
      <c r="M157" s="286">
        <v>-4.6930452499999973</v>
      </c>
      <c r="N157" s="288">
        <f t="shared" si="12"/>
        <v>-3.4870452500000013</v>
      </c>
      <c r="O157" s="336">
        <v>78</v>
      </c>
      <c r="P157" s="334">
        <v>39.977500000000006</v>
      </c>
      <c r="Q157" s="299">
        <f t="shared" si="15"/>
        <v>-3.1624999999999943</v>
      </c>
      <c r="R157" s="290">
        <f t="shared" si="13"/>
        <v>4.8805452500000044</v>
      </c>
      <c r="S157" s="291">
        <v>73</v>
      </c>
      <c r="T157" s="292">
        <v>32.929794000000001</v>
      </c>
      <c r="U157" s="292">
        <v>-5.0602060000000009</v>
      </c>
      <c r="V157" s="294">
        <f t="shared" si="16"/>
        <v>-7.0477060000000051</v>
      </c>
    </row>
    <row r="158" spans="1:22" ht="21" customHeight="1" x14ac:dyDescent="0.4">
      <c r="A158" s="131" t="s">
        <v>121</v>
      </c>
      <c r="B158" s="132"/>
      <c r="C158" s="133" t="s">
        <v>127</v>
      </c>
      <c r="D158" s="139" t="s">
        <v>328</v>
      </c>
      <c r="E158" s="279">
        <v>26</v>
      </c>
      <c r="F158" s="280">
        <v>41.37</v>
      </c>
      <c r="G158" s="298">
        <f t="shared" si="14"/>
        <v>-3.6099999999999994</v>
      </c>
      <c r="H158" s="282">
        <v>32</v>
      </c>
      <c r="I158" s="283">
        <v>40.665999999999997</v>
      </c>
      <c r="J158" s="295">
        <v>-2.5240000000000009</v>
      </c>
      <c r="K158" s="285">
        <v>19</v>
      </c>
      <c r="L158" s="286">
        <v>38.856907500000005</v>
      </c>
      <c r="M158" s="286">
        <v>-0.93309249999999366</v>
      </c>
      <c r="N158" s="288">
        <f t="shared" si="12"/>
        <v>-1.8090924999999913</v>
      </c>
      <c r="O158" s="336">
        <v>20</v>
      </c>
      <c r="P158" s="334">
        <v>33.472499999999997</v>
      </c>
      <c r="Q158" s="299">
        <f t="shared" si="15"/>
        <v>-9.667500000000004</v>
      </c>
      <c r="R158" s="290">
        <f t="shared" si="13"/>
        <v>-5.3844075000000089</v>
      </c>
      <c r="S158" s="291">
        <v>24</v>
      </c>
      <c r="T158" s="292">
        <v>32.838541499999998</v>
      </c>
      <c r="U158" s="292">
        <v>-5.1514585000000039</v>
      </c>
      <c r="V158" s="294">
        <f t="shared" si="16"/>
        <v>-0.63395849999999854</v>
      </c>
    </row>
    <row r="159" spans="1:22" ht="21" customHeight="1" x14ac:dyDescent="0.4">
      <c r="A159" s="131" t="s">
        <v>75</v>
      </c>
      <c r="B159" s="132"/>
      <c r="C159" s="133" t="s">
        <v>82</v>
      </c>
      <c r="D159" s="139" t="s">
        <v>327</v>
      </c>
      <c r="E159" s="279">
        <v>10</v>
      </c>
      <c r="F159" s="280">
        <v>42.57</v>
      </c>
      <c r="G159" s="298">
        <f t="shared" si="14"/>
        <v>-2.4099999999999966</v>
      </c>
      <c r="H159" s="282">
        <v>16</v>
      </c>
      <c r="I159" s="283">
        <v>36.061999999999998</v>
      </c>
      <c r="J159" s="295">
        <v>-7.1280000000000001</v>
      </c>
      <c r="K159" s="285">
        <v>11</v>
      </c>
      <c r="L159" s="286">
        <v>41.886363250000002</v>
      </c>
      <c r="M159" s="287">
        <v>2.0963632500000031</v>
      </c>
      <c r="N159" s="288">
        <f t="shared" si="12"/>
        <v>5.8243632500000047</v>
      </c>
      <c r="O159" s="336">
        <v>16</v>
      </c>
      <c r="P159" s="334">
        <v>33.5</v>
      </c>
      <c r="Q159" s="299">
        <f t="shared" si="15"/>
        <v>-9.64</v>
      </c>
      <c r="R159" s="290">
        <f t="shared" si="13"/>
        <v>-8.3863632500000023</v>
      </c>
      <c r="S159" s="291">
        <v>10</v>
      </c>
      <c r="T159" s="292">
        <v>32.737499999999997</v>
      </c>
      <c r="U159" s="292">
        <v>-5.2525000000000048</v>
      </c>
      <c r="V159" s="294">
        <f t="shared" si="16"/>
        <v>-0.76250000000000284</v>
      </c>
    </row>
    <row r="160" spans="1:22" ht="21" customHeight="1" x14ac:dyDescent="0.4">
      <c r="A160" s="131" t="s">
        <v>309</v>
      </c>
      <c r="B160" s="132"/>
      <c r="C160" s="133" t="s">
        <v>142</v>
      </c>
      <c r="D160" s="139" t="s">
        <v>327</v>
      </c>
      <c r="E160" s="279">
        <v>7</v>
      </c>
      <c r="F160" s="280">
        <v>32.67</v>
      </c>
      <c r="G160" s="298">
        <f t="shared" si="14"/>
        <v>-12.309999999999995</v>
      </c>
      <c r="H160" s="282">
        <v>4</v>
      </c>
      <c r="I160" s="283">
        <v>30.863999999999997</v>
      </c>
      <c r="J160" s="295">
        <v>-12.326000000000001</v>
      </c>
      <c r="K160" s="285">
        <v>6</v>
      </c>
      <c r="L160" s="286">
        <v>29.307291499999998</v>
      </c>
      <c r="M160" s="286">
        <v>-10.482708500000001</v>
      </c>
      <c r="N160" s="288">
        <f t="shared" si="12"/>
        <v>-1.5567084999999992</v>
      </c>
      <c r="O160" s="336">
        <v>2</v>
      </c>
      <c r="P160" s="334">
        <v>34.0625</v>
      </c>
      <c r="Q160" s="299">
        <f t="shared" si="15"/>
        <v>-9.0775000000000006</v>
      </c>
      <c r="R160" s="290">
        <f t="shared" si="13"/>
        <v>4.7552085000000019</v>
      </c>
      <c r="S160" s="291">
        <v>2</v>
      </c>
      <c r="T160" s="292">
        <v>32.53125</v>
      </c>
      <c r="U160" s="292">
        <v>-5.458750000000002</v>
      </c>
      <c r="V160" s="294">
        <f t="shared" si="16"/>
        <v>-1.53125</v>
      </c>
    </row>
    <row r="161" spans="1:22" ht="21" customHeight="1" x14ac:dyDescent="0.4">
      <c r="A161" s="131" t="s">
        <v>186</v>
      </c>
      <c r="B161" s="132"/>
      <c r="C161" s="133" t="s">
        <v>346</v>
      </c>
      <c r="D161" s="139" t="s">
        <v>327</v>
      </c>
      <c r="E161" s="279">
        <v>7</v>
      </c>
      <c r="F161" s="280">
        <v>31.89</v>
      </c>
      <c r="G161" s="298">
        <f t="shared" si="14"/>
        <v>-13.089999999999996</v>
      </c>
      <c r="H161" s="282">
        <v>7</v>
      </c>
      <c r="I161" s="283">
        <v>31.858000000000004</v>
      </c>
      <c r="J161" s="295">
        <v>-11.331999999999994</v>
      </c>
      <c r="K161" s="285">
        <v>1</v>
      </c>
      <c r="L161" s="286">
        <v>33.5625</v>
      </c>
      <c r="M161" s="286">
        <v>-6.2274999999999991</v>
      </c>
      <c r="N161" s="288">
        <f t="shared" si="12"/>
        <v>1.7044999999999959</v>
      </c>
      <c r="O161" s="336">
        <v>1</v>
      </c>
      <c r="P161" s="334">
        <v>30.6875</v>
      </c>
      <c r="Q161" s="299">
        <f t="shared" si="15"/>
        <v>-12.452500000000001</v>
      </c>
      <c r="R161" s="290">
        <f t="shared" si="13"/>
        <v>-2.875</v>
      </c>
      <c r="S161" s="291">
        <v>1</v>
      </c>
      <c r="T161" s="292">
        <v>32.5</v>
      </c>
      <c r="U161" s="292">
        <v>-5.490000000000002</v>
      </c>
      <c r="V161" s="294">
        <f t="shared" si="16"/>
        <v>1.8125</v>
      </c>
    </row>
    <row r="162" spans="1:22" ht="21" customHeight="1" x14ac:dyDescent="0.4">
      <c r="A162" s="131" t="s">
        <v>75</v>
      </c>
      <c r="B162" s="132"/>
      <c r="C162" s="133" t="s">
        <v>83</v>
      </c>
      <c r="D162" s="139" t="s">
        <v>327</v>
      </c>
      <c r="E162" s="279">
        <v>17</v>
      </c>
      <c r="F162" s="280">
        <v>36.840000000000003</v>
      </c>
      <c r="G162" s="298">
        <f t="shared" si="14"/>
        <v>-8.1399999999999935</v>
      </c>
      <c r="H162" s="282">
        <v>15</v>
      </c>
      <c r="I162" s="283">
        <v>36.705999999999996</v>
      </c>
      <c r="J162" s="295">
        <v>-6.4840000000000018</v>
      </c>
      <c r="K162" s="285">
        <v>14</v>
      </c>
      <c r="L162" s="286">
        <v>28.794642499999998</v>
      </c>
      <c r="M162" s="286">
        <v>-10.995357500000001</v>
      </c>
      <c r="N162" s="288">
        <f t="shared" ref="N162:N225" si="17">L162-I162</f>
        <v>-7.9113574999999976</v>
      </c>
      <c r="O162" s="336">
        <v>17</v>
      </c>
      <c r="P162" s="334">
        <v>30.54</v>
      </c>
      <c r="Q162" s="299">
        <f t="shared" si="15"/>
        <v>-12.600000000000001</v>
      </c>
      <c r="R162" s="290">
        <f t="shared" si="13"/>
        <v>1.7453575000000008</v>
      </c>
      <c r="S162" s="291">
        <v>15</v>
      </c>
      <c r="T162" s="292">
        <v>32.449999750000003</v>
      </c>
      <c r="U162" s="292">
        <v>-5.5400002499999985</v>
      </c>
      <c r="V162" s="294">
        <f t="shared" si="16"/>
        <v>1.9099997500000043</v>
      </c>
    </row>
    <row r="163" spans="1:22" ht="21" customHeight="1" x14ac:dyDescent="0.4">
      <c r="A163" s="131" t="s">
        <v>271</v>
      </c>
      <c r="B163" s="132"/>
      <c r="C163" s="133" t="s">
        <v>357</v>
      </c>
      <c r="D163" s="139" t="s">
        <v>328</v>
      </c>
      <c r="E163" s="279">
        <v>29</v>
      </c>
      <c r="F163" s="280">
        <v>34.4</v>
      </c>
      <c r="G163" s="298">
        <f t="shared" si="14"/>
        <v>-10.579999999999998</v>
      </c>
      <c r="H163" s="282">
        <v>24</v>
      </c>
      <c r="I163" s="283">
        <v>34.468000000000004</v>
      </c>
      <c r="J163" s="295">
        <v>-8.7219999999999942</v>
      </c>
      <c r="K163" s="285">
        <v>15</v>
      </c>
      <c r="L163" s="286">
        <v>33.166666249999999</v>
      </c>
      <c r="M163" s="286">
        <v>-6.6233337500000005</v>
      </c>
      <c r="N163" s="288">
        <f t="shared" si="17"/>
        <v>-1.3013337500000048</v>
      </c>
      <c r="O163" s="336">
        <v>24</v>
      </c>
      <c r="P163" s="334">
        <v>36.6325</v>
      </c>
      <c r="Q163" s="299">
        <f t="shared" si="15"/>
        <v>-6.5075000000000003</v>
      </c>
      <c r="R163" s="290">
        <f t="shared" si="13"/>
        <v>3.4658337500000016</v>
      </c>
      <c r="S163" s="291">
        <v>9</v>
      </c>
      <c r="T163" s="292">
        <v>32.444444000000004</v>
      </c>
      <c r="U163" s="292">
        <v>-5.5455559999999977</v>
      </c>
      <c r="V163" s="294">
        <f t="shared" si="16"/>
        <v>-4.188055999999996</v>
      </c>
    </row>
    <row r="164" spans="1:22" ht="21" customHeight="1" x14ac:dyDescent="0.4">
      <c r="A164" s="131" t="s">
        <v>309</v>
      </c>
      <c r="B164" s="132"/>
      <c r="C164" s="133" t="s">
        <v>152</v>
      </c>
      <c r="D164" s="139" t="s">
        <v>327</v>
      </c>
      <c r="E164" s="279">
        <v>20</v>
      </c>
      <c r="F164" s="280">
        <v>30.07</v>
      </c>
      <c r="G164" s="298">
        <f t="shared" si="14"/>
        <v>-14.909999999999997</v>
      </c>
      <c r="H164" s="282">
        <v>20</v>
      </c>
      <c r="I164" s="283">
        <v>31.141999999999996</v>
      </c>
      <c r="J164" s="295">
        <v>-12.048000000000002</v>
      </c>
      <c r="K164" s="285">
        <v>13</v>
      </c>
      <c r="L164" s="286">
        <v>24.1586535</v>
      </c>
      <c r="M164" s="286">
        <v>-15.631346499999999</v>
      </c>
      <c r="N164" s="288">
        <f t="shared" si="17"/>
        <v>-6.9833464999999961</v>
      </c>
      <c r="O164" s="336">
        <v>12</v>
      </c>
      <c r="P164" s="334">
        <v>27.720000000000002</v>
      </c>
      <c r="Q164" s="299">
        <f t="shared" si="15"/>
        <v>-15.419999999999998</v>
      </c>
      <c r="R164" s="290">
        <f t="shared" si="13"/>
        <v>3.5613465000000026</v>
      </c>
      <c r="S164" s="291">
        <v>11</v>
      </c>
      <c r="T164" s="292">
        <v>32.414772249999999</v>
      </c>
      <c r="U164" s="292">
        <v>-5.5752277500000034</v>
      </c>
      <c r="V164" s="294">
        <f t="shared" si="16"/>
        <v>4.6947722499999962</v>
      </c>
    </row>
    <row r="165" spans="1:22" ht="21" customHeight="1" x14ac:dyDescent="0.4">
      <c r="A165" s="131" t="s">
        <v>167</v>
      </c>
      <c r="B165" s="132"/>
      <c r="C165" s="133" t="s">
        <v>174</v>
      </c>
      <c r="D165" s="139" t="s">
        <v>327</v>
      </c>
      <c r="E165" s="279">
        <v>8</v>
      </c>
      <c r="F165" s="280">
        <v>37.89</v>
      </c>
      <c r="G165" s="298">
        <f t="shared" si="14"/>
        <v>-7.0899999999999963</v>
      </c>
      <c r="H165" s="282">
        <v>12</v>
      </c>
      <c r="I165" s="283">
        <v>38.203999999999994</v>
      </c>
      <c r="J165" s="295">
        <v>-4.9860000000000042</v>
      </c>
      <c r="K165" s="285">
        <v>12</v>
      </c>
      <c r="L165" s="286">
        <v>35.450520500000003</v>
      </c>
      <c r="M165" s="286">
        <v>-4.3394794999999959</v>
      </c>
      <c r="N165" s="288">
        <f t="shared" si="17"/>
        <v>-2.7534794999999903</v>
      </c>
      <c r="O165" s="336">
        <v>10</v>
      </c>
      <c r="P165" s="334">
        <v>32.269999999999996</v>
      </c>
      <c r="Q165" s="299">
        <f t="shared" si="15"/>
        <v>-10.870000000000005</v>
      </c>
      <c r="R165" s="290">
        <f t="shared" si="13"/>
        <v>-3.1805205000000072</v>
      </c>
      <c r="S165" s="291">
        <v>8</v>
      </c>
      <c r="T165" s="292">
        <v>32.40625</v>
      </c>
      <c r="U165" s="292">
        <v>-5.583750000000002</v>
      </c>
      <c r="V165" s="294">
        <f t="shared" si="16"/>
        <v>0.13625000000000398</v>
      </c>
    </row>
    <row r="166" spans="1:22" ht="21" customHeight="1" x14ac:dyDescent="0.4">
      <c r="A166" s="131" t="s">
        <v>167</v>
      </c>
      <c r="B166" s="132"/>
      <c r="C166" s="133" t="s">
        <v>175</v>
      </c>
      <c r="D166" s="139" t="s">
        <v>327</v>
      </c>
      <c r="E166" s="279">
        <v>5</v>
      </c>
      <c r="F166" s="280">
        <v>35.24</v>
      </c>
      <c r="G166" s="298">
        <f t="shared" si="14"/>
        <v>-9.7399999999999949</v>
      </c>
      <c r="H166" s="282">
        <v>7</v>
      </c>
      <c r="I166" s="283">
        <v>36.872</v>
      </c>
      <c r="J166" s="295">
        <v>-6.3179999999999978</v>
      </c>
      <c r="K166" s="285">
        <v>6</v>
      </c>
      <c r="L166" s="286">
        <v>34.562499750000001</v>
      </c>
      <c r="M166" s="286">
        <v>-5.2275002499999985</v>
      </c>
      <c r="N166" s="288">
        <f t="shared" si="17"/>
        <v>-2.3095002499999993</v>
      </c>
      <c r="O166" s="336">
        <v>3</v>
      </c>
      <c r="P166" s="334">
        <v>38.355000000000004</v>
      </c>
      <c r="Q166" s="299">
        <f t="shared" si="15"/>
        <v>-4.7849999999999966</v>
      </c>
      <c r="R166" s="290">
        <f t="shared" si="13"/>
        <v>3.7925002500000033</v>
      </c>
      <c r="S166" s="291">
        <v>3</v>
      </c>
      <c r="T166" s="292">
        <v>32.374999750000001</v>
      </c>
      <c r="U166" s="292">
        <v>-5.6150002500000014</v>
      </c>
      <c r="V166" s="294">
        <f t="shared" si="16"/>
        <v>-5.9800002500000033</v>
      </c>
    </row>
    <row r="167" spans="1:22" ht="21" customHeight="1" x14ac:dyDescent="0.4">
      <c r="A167" s="131" t="s">
        <v>309</v>
      </c>
      <c r="B167" s="132"/>
      <c r="C167" s="133" t="s">
        <v>143</v>
      </c>
      <c r="D167" s="139" t="s">
        <v>328</v>
      </c>
      <c r="E167" s="279">
        <v>26</v>
      </c>
      <c r="F167" s="280">
        <v>40.18</v>
      </c>
      <c r="G167" s="298">
        <f t="shared" si="14"/>
        <v>-4.7999999999999972</v>
      </c>
      <c r="H167" s="282" t="s">
        <v>361</v>
      </c>
      <c r="I167" s="283">
        <v>37.101999999999997</v>
      </c>
      <c r="J167" s="295">
        <v>-6.088000000000001</v>
      </c>
      <c r="K167" s="285">
        <v>32</v>
      </c>
      <c r="L167" s="286">
        <v>30.870117</v>
      </c>
      <c r="M167" s="286">
        <v>-8.9198829999999987</v>
      </c>
      <c r="N167" s="288">
        <f t="shared" si="17"/>
        <v>-6.2318829999999963</v>
      </c>
      <c r="O167" s="336">
        <v>18</v>
      </c>
      <c r="P167" s="334">
        <v>39.25</v>
      </c>
      <c r="Q167" s="299">
        <f t="shared" si="15"/>
        <v>-3.8900000000000006</v>
      </c>
      <c r="R167" s="290">
        <f t="shared" si="13"/>
        <v>8.3798829999999995</v>
      </c>
      <c r="S167" s="291">
        <v>25</v>
      </c>
      <c r="T167" s="292">
        <v>32.327500000000001</v>
      </c>
      <c r="U167" s="292">
        <v>-5.6625000000000014</v>
      </c>
      <c r="V167" s="294">
        <f t="shared" si="16"/>
        <v>-6.9224999999999994</v>
      </c>
    </row>
    <row r="168" spans="1:22" ht="21" customHeight="1" x14ac:dyDescent="0.4">
      <c r="A168" s="131" t="s">
        <v>36</v>
      </c>
      <c r="B168" s="132"/>
      <c r="C168" s="133" t="s">
        <v>372</v>
      </c>
      <c r="D168" s="139" t="s">
        <v>327</v>
      </c>
      <c r="E168" s="279">
        <v>2</v>
      </c>
      <c r="F168" s="280">
        <v>36.5</v>
      </c>
      <c r="G168" s="298">
        <f t="shared" si="14"/>
        <v>-8.4799999999999969</v>
      </c>
      <c r="H168" s="282">
        <v>2</v>
      </c>
      <c r="I168" s="283">
        <v>41.85</v>
      </c>
      <c r="J168" s="295">
        <v>-1.3399999999999963</v>
      </c>
      <c r="K168" s="285">
        <v>4</v>
      </c>
      <c r="L168" s="286">
        <v>31.2109375</v>
      </c>
      <c r="M168" s="286">
        <v>-8.5790624999999991</v>
      </c>
      <c r="N168" s="288">
        <f t="shared" si="17"/>
        <v>-10.639062500000001</v>
      </c>
      <c r="O168" s="336">
        <v>3</v>
      </c>
      <c r="P168" s="334">
        <v>44.792500000000004</v>
      </c>
      <c r="Q168" s="297">
        <f t="shared" si="15"/>
        <v>1.6525000000000034</v>
      </c>
      <c r="R168" s="290">
        <f t="shared" si="13"/>
        <v>13.581562500000004</v>
      </c>
      <c r="S168" s="291">
        <v>2</v>
      </c>
      <c r="T168" s="292">
        <v>32.28125</v>
      </c>
      <c r="U168" s="292">
        <v>-5.708750000000002</v>
      </c>
      <c r="V168" s="294">
        <f t="shared" si="16"/>
        <v>-12.511250000000004</v>
      </c>
    </row>
    <row r="169" spans="1:22" ht="21" customHeight="1" x14ac:dyDescent="0.4">
      <c r="A169" s="131" t="s">
        <v>228</v>
      </c>
      <c r="B169" s="132"/>
      <c r="C169" s="133" t="s">
        <v>236</v>
      </c>
      <c r="D169" s="139" t="s">
        <v>327</v>
      </c>
      <c r="E169" s="279">
        <v>12</v>
      </c>
      <c r="F169" s="280">
        <v>43.62</v>
      </c>
      <c r="G169" s="298">
        <f t="shared" si="14"/>
        <v>-1.3599999999999994</v>
      </c>
      <c r="H169" s="282">
        <v>16</v>
      </c>
      <c r="I169" s="283">
        <v>39.335999999999999</v>
      </c>
      <c r="J169" s="295">
        <v>-3.8539999999999992</v>
      </c>
      <c r="K169" s="285">
        <v>20</v>
      </c>
      <c r="L169" s="286">
        <v>35.864062500000003</v>
      </c>
      <c r="M169" s="286">
        <v>-3.9259374999999963</v>
      </c>
      <c r="N169" s="288">
        <f t="shared" si="17"/>
        <v>-3.4719374999999957</v>
      </c>
      <c r="O169" s="336">
        <v>21</v>
      </c>
      <c r="P169" s="334">
        <v>38.352499999999999</v>
      </c>
      <c r="Q169" s="299">
        <f t="shared" si="15"/>
        <v>-4.7875000000000014</v>
      </c>
      <c r="R169" s="290">
        <f t="shared" si="13"/>
        <v>2.4884374999999963</v>
      </c>
      <c r="S169" s="291">
        <v>25</v>
      </c>
      <c r="T169" s="292">
        <v>32.214999999999996</v>
      </c>
      <c r="U169" s="292">
        <v>-5.7750000000000057</v>
      </c>
      <c r="V169" s="294">
        <f t="shared" si="16"/>
        <v>-6.1375000000000028</v>
      </c>
    </row>
    <row r="170" spans="1:22" ht="21" customHeight="1" x14ac:dyDescent="0.4">
      <c r="A170" s="131" t="s">
        <v>309</v>
      </c>
      <c r="B170" s="132"/>
      <c r="C170" s="133" t="s">
        <v>144</v>
      </c>
      <c r="D170" s="139" t="s">
        <v>327</v>
      </c>
      <c r="E170" s="279">
        <v>13</v>
      </c>
      <c r="F170" s="280">
        <v>35.340000000000003</v>
      </c>
      <c r="G170" s="298">
        <f t="shared" si="14"/>
        <v>-9.6399999999999935</v>
      </c>
      <c r="H170" s="282">
        <v>14</v>
      </c>
      <c r="I170" s="283">
        <v>35.262</v>
      </c>
      <c r="J170" s="295">
        <v>-7.9279999999999973</v>
      </c>
      <c r="K170" s="285">
        <v>23</v>
      </c>
      <c r="L170" s="286">
        <v>35.023097249999999</v>
      </c>
      <c r="M170" s="286">
        <v>-4.7669027499999999</v>
      </c>
      <c r="N170" s="288">
        <f t="shared" si="17"/>
        <v>-0.23890275000000116</v>
      </c>
      <c r="O170" s="336">
        <v>13</v>
      </c>
      <c r="P170" s="334">
        <v>40.952499999999993</v>
      </c>
      <c r="Q170" s="299">
        <f t="shared" si="15"/>
        <v>-2.1875000000000071</v>
      </c>
      <c r="R170" s="290">
        <f t="shared" si="13"/>
        <v>5.9294027499999942</v>
      </c>
      <c r="S170" s="291">
        <v>8</v>
      </c>
      <c r="T170" s="292">
        <v>32.1875</v>
      </c>
      <c r="U170" s="292">
        <v>-5.802500000000002</v>
      </c>
      <c r="V170" s="294">
        <f t="shared" si="16"/>
        <v>-8.7649999999999935</v>
      </c>
    </row>
    <row r="171" spans="1:22" ht="21" customHeight="1" x14ac:dyDescent="0.4">
      <c r="A171" s="131" t="s">
        <v>167</v>
      </c>
      <c r="B171" s="132"/>
      <c r="C171" s="133" t="s">
        <v>176</v>
      </c>
      <c r="D171" s="139" t="s">
        <v>327</v>
      </c>
      <c r="E171" s="279">
        <v>19</v>
      </c>
      <c r="F171" s="280">
        <v>37.700000000000003</v>
      </c>
      <c r="G171" s="298">
        <f t="shared" si="14"/>
        <v>-7.279999999999994</v>
      </c>
      <c r="H171" s="282">
        <v>8</v>
      </c>
      <c r="I171" s="283">
        <v>38.269999999999996</v>
      </c>
      <c r="J171" s="295">
        <v>-4.9200000000000017</v>
      </c>
      <c r="K171" s="285">
        <v>15</v>
      </c>
      <c r="L171" s="286">
        <v>35.48541625</v>
      </c>
      <c r="M171" s="286">
        <v>-4.304583749999999</v>
      </c>
      <c r="N171" s="288">
        <f t="shared" si="17"/>
        <v>-2.7845837499999959</v>
      </c>
      <c r="O171" s="336">
        <v>6</v>
      </c>
      <c r="P171" s="334">
        <v>36.9375</v>
      </c>
      <c r="Q171" s="299">
        <f t="shared" si="15"/>
        <v>-6.2025000000000006</v>
      </c>
      <c r="R171" s="290">
        <f t="shared" si="13"/>
        <v>1.4520837499999999</v>
      </c>
      <c r="S171" s="291">
        <v>11</v>
      </c>
      <c r="T171" s="292">
        <v>32.022726749999997</v>
      </c>
      <c r="U171" s="292">
        <v>-5.9672732500000052</v>
      </c>
      <c r="V171" s="294">
        <f t="shared" si="16"/>
        <v>-4.9147732500000032</v>
      </c>
    </row>
    <row r="172" spans="1:22" ht="21" customHeight="1" x14ac:dyDescent="0.4">
      <c r="A172" s="131" t="s">
        <v>18</v>
      </c>
      <c r="B172" s="132"/>
      <c r="C172" s="133" t="s">
        <v>32</v>
      </c>
      <c r="D172" s="139" t="s">
        <v>327</v>
      </c>
      <c r="E172" s="279">
        <v>25</v>
      </c>
      <c r="F172" s="280">
        <v>43.47</v>
      </c>
      <c r="G172" s="298">
        <f t="shared" si="14"/>
        <v>-1.509999999999998</v>
      </c>
      <c r="H172" s="282">
        <v>18</v>
      </c>
      <c r="I172" s="283">
        <v>47.542000000000002</v>
      </c>
      <c r="J172" s="284">
        <v>4.3520000000000039</v>
      </c>
      <c r="K172" s="285">
        <v>26</v>
      </c>
      <c r="L172" s="286">
        <v>40.186297499999995</v>
      </c>
      <c r="M172" s="287">
        <v>0.39629749999999575</v>
      </c>
      <c r="N172" s="288">
        <f t="shared" si="17"/>
        <v>-7.3557025000000067</v>
      </c>
      <c r="O172" s="336">
        <v>18</v>
      </c>
      <c r="P172" s="334">
        <v>38.204999999999998</v>
      </c>
      <c r="Q172" s="299">
        <f t="shared" si="15"/>
        <v>-4.9350000000000023</v>
      </c>
      <c r="R172" s="290">
        <f t="shared" si="13"/>
        <v>-1.9812974999999966</v>
      </c>
      <c r="S172" s="291">
        <v>11</v>
      </c>
      <c r="T172" s="292">
        <v>31.948863000000003</v>
      </c>
      <c r="U172" s="292">
        <v>-6.0411369999999991</v>
      </c>
      <c r="V172" s="294">
        <f t="shared" si="16"/>
        <v>-6.2561369999999954</v>
      </c>
    </row>
    <row r="173" spans="1:22" ht="21" customHeight="1" x14ac:dyDescent="0.4">
      <c r="A173" s="131" t="s">
        <v>228</v>
      </c>
      <c r="B173" s="132"/>
      <c r="C173" s="133" t="s">
        <v>237</v>
      </c>
      <c r="D173" s="139" t="s">
        <v>327</v>
      </c>
      <c r="E173" s="279">
        <v>16</v>
      </c>
      <c r="F173" s="280">
        <v>35.85</v>
      </c>
      <c r="G173" s="298">
        <f t="shared" si="14"/>
        <v>-9.1299999999999955</v>
      </c>
      <c r="H173" s="282">
        <v>24</v>
      </c>
      <c r="I173" s="283">
        <v>31.618000000000002</v>
      </c>
      <c r="J173" s="295">
        <v>-11.571999999999996</v>
      </c>
      <c r="K173" s="285">
        <v>18</v>
      </c>
      <c r="L173" s="286">
        <v>30.003471749999999</v>
      </c>
      <c r="M173" s="286">
        <v>-9.7865282499999999</v>
      </c>
      <c r="N173" s="288">
        <f t="shared" si="17"/>
        <v>-1.6145282500000029</v>
      </c>
      <c r="O173" s="336">
        <v>14</v>
      </c>
      <c r="P173" s="334">
        <v>32.092500000000001</v>
      </c>
      <c r="Q173" s="299">
        <f t="shared" si="15"/>
        <v>-11.047499999999999</v>
      </c>
      <c r="R173" s="290">
        <f t="shared" si="13"/>
        <v>2.0890282500000019</v>
      </c>
      <c r="S173" s="291">
        <v>23</v>
      </c>
      <c r="T173" s="292">
        <v>31.831521499999997</v>
      </c>
      <c r="U173" s="292">
        <v>-6.1584785000000046</v>
      </c>
      <c r="V173" s="294">
        <f t="shared" si="16"/>
        <v>-0.26097850000000378</v>
      </c>
    </row>
    <row r="174" spans="1:22" ht="21" customHeight="1" x14ac:dyDescent="0.4">
      <c r="A174" s="131" t="s">
        <v>215</v>
      </c>
      <c r="B174" s="132"/>
      <c r="C174" s="133" t="s">
        <v>225</v>
      </c>
      <c r="D174" s="139" t="s">
        <v>327</v>
      </c>
      <c r="E174" s="279">
        <v>21</v>
      </c>
      <c r="F174" s="280">
        <v>37.01</v>
      </c>
      <c r="G174" s="298">
        <f t="shared" si="14"/>
        <v>-7.9699999999999989</v>
      </c>
      <c r="H174" s="282">
        <v>18</v>
      </c>
      <c r="I174" s="283">
        <v>40.46</v>
      </c>
      <c r="J174" s="295">
        <v>-2.7299999999999969</v>
      </c>
      <c r="K174" s="285">
        <v>15</v>
      </c>
      <c r="L174" s="286">
        <v>32.216666250000003</v>
      </c>
      <c r="M174" s="286">
        <v>-7.5733337499999962</v>
      </c>
      <c r="N174" s="288">
        <f t="shared" si="17"/>
        <v>-8.2433337499999979</v>
      </c>
      <c r="O174" s="336">
        <v>13</v>
      </c>
      <c r="P174" s="334">
        <v>35.924999999999997</v>
      </c>
      <c r="Q174" s="299">
        <f t="shared" si="15"/>
        <v>-7.2150000000000034</v>
      </c>
      <c r="R174" s="290">
        <f t="shared" si="13"/>
        <v>3.7083337499999942</v>
      </c>
      <c r="S174" s="291">
        <v>16</v>
      </c>
      <c r="T174" s="292">
        <v>31.796875</v>
      </c>
      <c r="U174" s="292">
        <v>-6.193125000000002</v>
      </c>
      <c r="V174" s="294">
        <f t="shared" si="16"/>
        <v>-4.1281249999999972</v>
      </c>
    </row>
    <row r="175" spans="1:22" ht="21" customHeight="1" x14ac:dyDescent="0.4">
      <c r="A175" s="131" t="s">
        <v>256</v>
      </c>
      <c r="B175" s="132"/>
      <c r="C175" s="133" t="s">
        <v>267</v>
      </c>
      <c r="D175" s="139" t="s">
        <v>327</v>
      </c>
      <c r="E175" s="279">
        <v>12</v>
      </c>
      <c r="F175" s="280">
        <v>38.65</v>
      </c>
      <c r="G175" s="298">
        <f t="shared" si="14"/>
        <v>-6.3299999999999983</v>
      </c>
      <c r="H175" s="282">
        <v>13</v>
      </c>
      <c r="I175" s="283">
        <v>32.721999999999994</v>
      </c>
      <c r="J175" s="295">
        <v>-10.468000000000004</v>
      </c>
      <c r="K175" s="285">
        <v>12</v>
      </c>
      <c r="L175" s="286">
        <v>34.145832999999996</v>
      </c>
      <c r="M175" s="286">
        <v>-5.644167000000003</v>
      </c>
      <c r="N175" s="288">
        <f t="shared" si="17"/>
        <v>1.4238330000000019</v>
      </c>
      <c r="O175" s="336">
        <v>3</v>
      </c>
      <c r="P175" s="334">
        <v>37.585000000000001</v>
      </c>
      <c r="Q175" s="299">
        <f t="shared" si="15"/>
        <v>-5.5549999999999997</v>
      </c>
      <c r="R175" s="290">
        <f t="shared" ref="R175:R238" si="18">SUM(P175-L175)</f>
        <v>3.4391670000000047</v>
      </c>
      <c r="S175" s="291">
        <v>4</v>
      </c>
      <c r="T175" s="292">
        <v>31.78125</v>
      </c>
      <c r="U175" s="292">
        <v>-6.208750000000002</v>
      </c>
      <c r="V175" s="294">
        <f t="shared" si="16"/>
        <v>-5.8037500000000009</v>
      </c>
    </row>
    <row r="176" spans="1:22" ht="21" customHeight="1" x14ac:dyDescent="0.4">
      <c r="A176" s="131" t="s">
        <v>121</v>
      </c>
      <c r="B176" s="132"/>
      <c r="C176" s="133" t="s">
        <v>128</v>
      </c>
      <c r="D176" s="139" t="s">
        <v>328</v>
      </c>
      <c r="E176" s="279">
        <v>26</v>
      </c>
      <c r="F176" s="280">
        <v>35.869999999999997</v>
      </c>
      <c r="G176" s="298">
        <f t="shared" si="14"/>
        <v>-9.11</v>
      </c>
      <c r="H176" s="282">
        <v>31</v>
      </c>
      <c r="I176" s="283">
        <v>34.519999999999996</v>
      </c>
      <c r="J176" s="295">
        <v>-8.6700000000000017</v>
      </c>
      <c r="K176" s="285">
        <v>38</v>
      </c>
      <c r="L176" s="286">
        <v>32.406249500000001</v>
      </c>
      <c r="M176" s="286">
        <v>-7.3837504999999979</v>
      </c>
      <c r="N176" s="288">
        <f t="shared" si="17"/>
        <v>-2.1137504999999948</v>
      </c>
      <c r="O176" s="336">
        <v>31</v>
      </c>
      <c r="P176" s="334">
        <v>31.077500000000001</v>
      </c>
      <c r="Q176" s="299">
        <f t="shared" si="15"/>
        <v>-12.0625</v>
      </c>
      <c r="R176" s="290">
        <f t="shared" si="18"/>
        <v>-1.3287495000000007</v>
      </c>
      <c r="S176" s="291">
        <v>22</v>
      </c>
      <c r="T176" s="292">
        <v>31.656249500000001</v>
      </c>
      <c r="U176" s="292">
        <v>-6.3337505000000007</v>
      </c>
      <c r="V176" s="294">
        <f t="shared" si="16"/>
        <v>0.57874950000000069</v>
      </c>
    </row>
    <row r="177" spans="1:22" ht="21" customHeight="1" x14ac:dyDescent="0.4">
      <c r="A177" s="131" t="s">
        <v>88</v>
      </c>
      <c r="B177" s="132"/>
      <c r="C177" s="133" t="s">
        <v>98</v>
      </c>
      <c r="D177" s="139" t="s">
        <v>327</v>
      </c>
      <c r="E177" s="279">
        <v>13</v>
      </c>
      <c r="F177" s="280">
        <v>36.450000000000003</v>
      </c>
      <c r="G177" s="298">
        <f t="shared" si="14"/>
        <v>-8.529999999999994</v>
      </c>
      <c r="H177" s="282">
        <v>9</v>
      </c>
      <c r="I177" s="283">
        <v>38.661999999999999</v>
      </c>
      <c r="J177" s="295">
        <v>-4.5279999999999987</v>
      </c>
      <c r="K177" s="285">
        <v>21</v>
      </c>
      <c r="L177" s="286">
        <v>30.938987750000003</v>
      </c>
      <c r="M177" s="286">
        <v>-8.8510122499999966</v>
      </c>
      <c r="N177" s="288">
        <f t="shared" si="17"/>
        <v>-7.7230122499999965</v>
      </c>
      <c r="O177" s="336">
        <v>15</v>
      </c>
      <c r="P177" s="334">
        <v>33.052499999999995</v>
      </c>
      <c r="Q177" s="299">
        <f t="shared" si="15"/>
        <v>-10.087500000000006</v>
      </c>
      <c r="R177" s="290">
        <f t="shared" si="18"/>
        <v>2.1135122499999923</v>
      </c>
      <c r="S177" s="291">
        <v>11</v>
      </c>
      <c r="T177" s="292">
        <v>31.573863499999998</v>
      </c>
      <c r="U177" s="292">
        <v>-6.4161365000000039</v>
      </c>
      <c r="V177" s="294">
        <f t="shared" si="16"/>
        <v>-1.4786364999999968</v>
      </c>
    </row>
    <row r="178" spans="1:22" ht="21" customHeight="1" x14ac:dyDescent="0.4">
      <c r="A178" s="131" t="s">
        <v>186</v>
      </c>
      <c r="B178" s="132"/>
      <c r="C178" s="133" t="s">
        <v>196</v>
      </c>
      <c r="D178" s="139" t="s">
        <v>327</v>
      </c>
      <c r="E178" s="279">
        <v>16</v>
      </c>
      <c r="F178" s="280">
        <v>42.52</v>
      </c>
      <c r="G178" s="298">
        <f t="shared" si="14"/>
        <v>-2.4599999999999937</v>
      </c>
      <c r="H178" s="282">
        <v>12</v>
      </c>
      <c r="I178" s="283">
        <v>40.638000000000005</v>
      </c>
      <c r="J178" s="295">
        <v>-2.5519999999999925</v>
      </c>
      <c r="K178" s="285">
        <v>11</v>
      </c>
      <c r="L178" s="286">
        <v>34.909090499999998</v>
      </c>
      <c r="M178" s="286">
        <v>-4.8809095000000013</v>
      </c>
      <c r="N178" s="288">
        <f t="shared" si="17"/>
        <v>-5.7289095000000074</v>
      </c>
      <c r="O178" s="336">
        <v>14</v>
      </c>
      <c r="P178" s="334">
        <v>37.325000000000003</v>
      </c>
      <c r="Q178" s="299">
        <f t="shared" si="15"/>
        <v>-5.8149999999999977</v>
      </c>
      <c r="R178" s="290">
        <f t="shared" si="18"/>
        <v>2.415909500000005</v>
      </c>
      <c r="S178" s="291">
        <v>11</v>
      </c>
      <c r="T178" s="292">
        <v>31.545453999999999</v>
      </c>
      <c r="U178" s="292">
        <v>-6.4445460000000026</v>
      </c>
      <c r="V178" s="294">
        <f t="shared" si="16"/>
        <v>-5.7795460000000034</v>
      </c>
    </row>
    <row r="179" spans="1:22" ht="21" customHeight="1" x14ac:dyDescent="0.4">
      <c r="A179" s="131" t="s">
        <v>167</v>
      </c>
      <c r="B179" s="132"/>
      <c r="C179" s="133" t="s">
        <v>177</v>
      </c>
      <c r="D179" s="139" t="s">
        <v>327</v>
      </c>
      <c r="E179" s="279">
        <v>12</v>
      </c>
      <c r="F179" s="280">
        <v>35.5</v>
      </c>
      <c r="G179" s="298">
        <f t="shared" si="14"/>
        <v>-9.4799999999999969</v>
      </c>
      <c r="H179" s="282">
        <v>17</v>
      </c>
      <c r="I179" s="283">
        <v>37.018000000000001</v>
      </c>
      <c r="J179" s="295">
        <v>-6.171999999999997</v>
      </c>
      <c r="K179" s="285">
        <v>10</v>
      </c>
      <c r="L179" s="286">
        <v>43.837499999999999</v>
      </c>
      <c r="M179" s="296">
        <v>4.0474999999999994</v>
      </c>
      <c r="N179" s="288">
        <f t="shared" si="17"/>
        <v>6.8194999999999979</v>
      </c>
      <c r="O179" s="336">
        <v>16</v>
      </c>
      <c r="P179" s="334">
        <v>37.027500000000003</v>
      </c>
      <c r="Q179" s="299">
        <f t="shared" si="15"/>
        <v>-6.1124999999999972</v>
      </c>
      <c r="R179" s="290">
        <f t="shared" si="18"/>
        <v>-6.8099999999999952</v>
      </c>
      <c r="S179" s="291">
        <v>21</v>
      </c>
      <c r="T179" s="292">
        <v>31.538690000000003</v>
      </c>
      <c r="U179" s="292">
        <v>-6.4513099999999994</v>
      </c>
      <c r="V179" s="294">
        <f t="shared" si="16"/>
        <v>-5.4888100000000009</v>
      </c>
    </row>
    <row r="180" spans="1:22" ht="21" customHeight="1" x14ac:dyDescent="0.4">
      <c r="A180" s="131" t="s">
        <v>88</v>
      </c>
      <c r="B180" s="132"/>
      <c r="C180" s="133" t="s">
        <v>99</v>
      </c>
      <c r="D180" s="139" t="s">
        <v>327</v>
      </c>
      <c r="E180" s="279">
        <v>16</v>
      </c>
      <c r="F180" s="280">
        <v>39.14</v>
      </c>
      <c r="G180" s="298">
        <f t="shared" si="14"/>
        <v>-5.8399999999999963</v>
      </c>
      <c r="H180" s="282">
        <v>15</v>
      </c>
      <c r="I180" s="283">
        <v>36.036000000000001</v>
      </c>
      <c r="J180" s="295">
        <v>-7.1539999999999964</v>
      </c>
      <c r="K180" s="285">
        <v>11</v>
      </c>
      <c r="L180" s="286">
        <v>37.241476749999997</v>
      </c>
      <c r="M180" s="286">
        <v>-2.5485232500000023</v>
      </c>
      <c r="N180" s="288">
        <f t="shared" si="17"/>
        <v>1.2054767499999954</v>
      </c>
      <c r="O180" s="336">
        <v>14</v>
      </c>
      <c r="P180" s="334">
        <v>37.865000000000002</v>
      </c>
      <c r="Q180" s="299">
        <f t="shared" si="15"/>
        <v>-5.2749999999999986</v>
      </c>
      <c r="R180" s="290">
        <f t="shared" si="18"/>
        <v>0.62352325000000519</v>
      </c>
      <c r="S180" s="291">
        <v>9</v>
      </c>
      <c r="T180" s="292">
        <v>31.486110749999995</v>
      </c>
      <c r="U180" s="292">
        <v>-6.5038892500000074</v>
      </c>
      <c r="V180" s="294">
        <f t="shared" si="16"/>
        <v>-6.3788892500000074</v>
      </c>
    </row>
    <row r="181" spans="1:22" ht="21" customHeight="1" x14ac:dyDescent="0.4">
      <c r="A181" s="131" t="s">
        <v>285</v>
      </c>
      <c r="B181" s="132"/>
      <c r="C181" s="133" t="s">
        <v>298</v>
      </c>
      <c r="D181" s="139" t="s">
        <v>327</v>
      </c>
      <c r="E181" s="279">
        <v>15</v>
      </c>
      <c r="F181" s="280">
        <v>33.57</v>
      </c>
      <c r="G181" s="298">
        <f t="shared" si="14"/>
        <v>-11.409999999999997</v>
      </c>
      <c r="H181" s="282">
        <v>16</v>
      </c>
      <c r="I181" s="283">
        <v>31.845999999999997</v>
      </c>
      <c r="J181" s="295">
        <v>-11.344000000000001</v>
      </c>
      <c r="K181" s="285">
        <v>15</v>
      </c>
      <c r="L181" s="286">
        <v>34.374999750000001</v>
      </c>
      <c r="M181" s="286">
        <v>-5.4150002499999985</v>
      </c>
      <c r="N181" s="288">
        <f t="shared" si="17"/>
        <v>2.5289997500000041</v>
      </c>
      <c r="O181" s="336">
        <v>16</v>
      </c>
      <c r="P181" s="334">
        <v>35.792500000000004</v>
      </c>
      <c r="Q181" s="299">
        <f t="shared" si="15"/>
        <v>-7.3474999999999966</v>
      </c>
      <c r="R181" s="290">
        <f t="shared" si="18"/>
        <v>1.4175002500000033</v>
      </c>
      <c r="S181" s="291">
        <v>16</v>
      </c>
      <c r="T181" s="292">
        <v>31.453125</v>
      </c>
      <c r="U181" s="292">
        <v>-6.536875000000002</v>
      </c>
      <c r="V181" s="294">
        <f t="shared" si="16"/>
        <v>-4.339375000000004</v>
      </c>
    </row>
    <row r="182" spans="1:22" ht="21" customHeight="1" x14ac:dyDescent="0.4">
      <c r="A182" s="131" t="s">
        <v>228</v>
      </c>
      <c r="B182" s="132"/>
      <c r="C182" s="133" t="s">
        <v>238</v>
      </c>
      <c r="D182" s="139" t="s">
        <v>327</v>
      </c>
      <c r="E182" s="279">
        <v>14</v>
      </c>
      <c r="F182" s="280">
        <v>32.29</v>
      </c>
      <c r="G182" s="298">
        <f t="shared" si="14"/>
        <v>-12.689999999999998</v>
      </c>
      <c r="H182" s="282">
        <v>16</v>
      </c>
      <c r="I182" s="283">
        <v>30.137999999999998</v>
      </c>
      <c r="J182" s="295">
        <v>-13.052</v>
      </c>
      <c r="K182" s="285">
        <v>14</v>
      </c>
      <c r="L182" s="286">
        <v>27.160713749999999</v>
      </c>
      <c r="M182" s="286">
        <v>-12.62928625</v>
      </c>
      <c r="N182" s="288">
        <f t="shared" si="17"/>
        <v>-2.9772862499999988</v>
      </c>
      <c r="O182" s="336">
        <v>15</v>
      </c>
      <c r="P182" s="334">
        <v>28.169999999999998</v>
      </c>
      <c r="Q182" s="299">
        <f t="shared" si="15"/>
        <v>-14.970000000000002</v>
      </c>
      <c r="R182" s="290">
        <f t="shared" si="18"/>
        <v>1.0092862499999988</v>
      </c>
      <c r="S182" s="291">
        <v>6</v>
      </c>
      <c r="T182" s="292">
        <v>31.343749749999997</v>
      </c>
      <c r="U182" s="292">
        <v>-6.6462502500000049</v>
      </c>
      <c r="V182" s="294">
        <f t="shared" si="16"/>
        <v>3.1737497499999989</v>
      </c>
    </row>
    <row r="183" spans="1:22" ht="21" customHeight="1" x14ac:dyDescent="0.4">
      <c r="A183" s="131" t="s">
        <v>121</v>
      </c>
      <c r="B183" s="132"/>
      <c r="C183" s="133" t="s">
        <v>129</v>
      </c>
      <c r="D183" s="139" t="s">
        <v>328</v>
      </c>
      <c r="E183" s="279">
        <v>38</v>
      </c>
      <c r="F183" s="280">
        <v>40.450000000000003</v>
      </c>
      <c r="G183" s="298">
        <f t="shared" si="14"/>
        <v>-4.529999999999994</v>
      </c>
      <c r="H183" s="282">
        <v>30</v>
      </c>
      <c r="I183" s="283">
        <v>36.417999999999992</v>
      </c>
      <c r="J183" s="295">
        <v>-6.7720000000000056</v>
      </c>
      <c r="K183" s="285">
        <v>21</v>
      </c>
      <c r="L183" s="286">
        <v>33.410713999999999</v>
      </c>
      <c r="M183" s="286">
        <v>-6.3792860000000005</v>
      </c>
      <c r="N183" s="288">
        <f t="shared" si="17"/>
        <v>-3.0072859999999935</v>
      </c>
      <c r="O183" s="336">
        <v>29</v>
      </c>
      <c r="P183" s="334">
        <v>35.450000000000003</v>
      </c>
      <c r="Q183" s="299">
        <f t="shared" si="15"/>
        <v>-7.6899999999999977</v>
      </c>
      <c r="R183" s="290">
        <f t="shared" si="18"/>
        <v>2.0392860000000042</v>
      </c>
      <c r="S183" s="291">
        <v>24</v>
      </c>
      <c r="T183" s="292">
        <v>31.315103749999999</v>
      </c>
      <c r="U183" s="292">
        <v>-6.6748962500000033</v>
      </c>
      <c r="V183" s="294">
        <f t="shared" si="16"/>
        <v>-4.1348962500000042</v>
      </c>
    </row>
    <row r="184" spans="1:22" ht="21" customHeight="1" x14ac:dyDescent="0.4">
      <c r="A184" s="131" t="s">
        <v>309</v>
      </c>
      <c r="B184" s="132"/>
      <c r="C184" s="133" t="s">
        <v>145</v>
      </c>
      <c r="D184" s="139" t="s">
        <v>327</v>
      </c>
      <c r="E184" s="279">
        <v>5</v>
      </c>
      <c r="F184" s="280">
        <v>37.14</v>
      </c>
      <c r="G184" s="298">
        <f t="shared" si="14"/>
        <v>-7.8399999999999963</v>
      </c>
      <c r="H184" s="282">
        <v>8</v>
      </c>
      <c r="I184" s="283">
        <v>40.519999999999996</v>
      </c>
      <c r="J184" s="295">
        <v>-2.6700000000000017</v>
      </c>
      <c r="K184" s="285">
        <v>5</v>
      </c>
      <c r="L184" s="286">
        <v>35.375</v>
      </c>
      <c r="M184" s="286">
        <v>-4.4149999999999991</v>
      </c>
      <c r="N184" s="288">
        <f t="shared" si="17"/>
        <v>-5.144999999999996</v>
      </c>
      <c r="O184" s="336">
        <v>4</v>
      </c>
      <c r="P184" s="334">
        <v>35.58</v>
      </c>
      <c r="Q184" s="299">
        <f t="shared" si="15"/>
        <v>-7.5600000000000023</v>
      </c>
      <c r="R184" s="290">
        <f t="shared" si="18"/>
        <v>0.20499999999999829</v>
      </c>
      <c r="S184" s="291">
        <v>7</v>
      </c>
      <c r="T184" s="292">
        <v>31.26785675</v>
      </c>
      <c r="U184" s="292">
        <v>-6.722143250000002</v>
      </c>
      <c r="V184" s="294">
        <f t="shared" si="16"/>
        <v>-4.3121432499999983</v>
      </c>
    </row>
    <row r="185" spans="1:22" ht="21" customHeight="1" x14ac:dyDescent="0.4">
      <c r="A185" s="131" t="s">
        <v>228</v>
      </c>
      <c r="B185" s="132"/>
      <c r="C185" s="133" t="s">
        <v>239</v>
      </c>
      <c r="D185" s="139" t="s">
        <v>327</v>
      </c>
      <c r="E185" s="279">
        <v>4</v>
      </c>
      <c r="F185" s="280">
        <v>38.549999999999997</v>
      </c>
      <c r="G185" s="298">
        <f t="shared" si="14"/>
        <v>-6.43</v>
      </c>
      <c r="H185" s="282">
        <v>20</v>
      </c>
      <c r="I185" s="283">
        <v>32.048000000000002</v>
      </c>
      <c r="J185" s="295">
        <v>-11.141999999999996</v>
      </c>
      <c r="K185" s="285">
        <v>7</v>
      </c>
      <c r="L185" s="286">
        <v>29.629463999999999</v>
      </c>
      <c r="M185" s="286">
        <v>-10.160536</v>
      </c>
      <c r="N185" s="288">
        <f t="shared" si="17"/>
        <v>-2.4185360000000031</v>
      </c>
      <c r="O185" s="336">
        <v>8</v>
      </c>
      <c r="P185" s="334">
        <v>29.362499999999997</v>
      </c>
      <c r="Q185" s="299">
        <f t="shared" si="15"/>
        <v>-13.777500000000003</v>
      </c>
      <c r="R185" s="290">
        <f t="shared" si="18"/>
        <v>-0.26696400000000153</v>
      </c>
      <c r="S185" s="291">
        <v>9</v>
      </c>
      <c r="T185" s="292">
        <v>31.166665999999999</v>
      </c>
      <c r="U185" s="292">
        <v>-6.8233340000000027</v>
      </c>
      <c r="V185" s="294">
        <f t="shared" si="16"/>
        <v>1.8041660000000022</v>
      </c>
    </row>
    <row r="186" spans="1:22" ht="21" customHeight="1" x14ac:dyDescent="0.4">
      <c r="A186" s="131" t="s">
        <v>121</v>
      </c>
      <c r="B186" s="132"/>
      <c r="C186" s="133" t="s">
        <v>130</v>
      </c>
      <c r="D186" s="139" t="s">
        <v>327</v>
      </c>
      <c r="E186" s="279">
        <v>7</v>
      </c>
      <c r="F186" s="280">
        <v>44.27</v>
      </c>
      <c r="G186" s="298">
        <f t="shared" si="14"/>
        <v>-0.70999999999999375</v>
      </c>
      <c r="H186" s="282">
        <v>5</v>
      </c>
      <c r="I186" s="283">
        <v>32.6</v>
      </c>
      <c r="J186" s="295">
        <v>-10.589999999999996</v>
      </c>
      <c r="K186" s="285">
        <v>7</v>
      </c>
      <c r="L186" s="286">
        <v>34.928571249999997</v>
      </c>
      <c r="M186" s="286">
        <v>-4.8614287500000017</v>
      </c>
      <c r="N186" s="288">
        <f t="shared" si="17"/>
        <v>2.328571249999996</v>
      </c>
      <c r="O186" s="336">
        <v>11</v>
      </c>
      <c r="P186" s="334">
        <v>39.052500000000002</v>
      </c>
      <c r="Q186" s="299">
        <f t="shared" si="15"/>
        <v>-4.0874999999999986</v>
      </c>
      <c r="R186" s="290">
        <f t="shared" si="18"/>
        <v>4.1239287500000046</v>
      </c>
      <c r="S186" s="291">
        <v>4</v>
      </c>
      <c r="T186" s="292">
        <v>31.15625</v>
      </c>
      <c r="U186" s="292">
        <v>-6.833750000000002</v>
      </c>
      <c r="V186" s="294">
        <f t="shared" si="16"/>
        <v>-7.896250000000002</v>
      </c>
    </row>
    <row r="187" spans="1:22" ht="21" customHeight="1" x14ac:dyDescent="0.4">
      <c r="A187" s="131" t="s">
        <v>18</v>
      </c>
      <c r="B187" s="132"/>
      <c r="C187" s="133" t="s">
        <v>33</v>
      </c>
      <c r="D187" s="139" t="s">
        <v>327</v>
      </c>
      <c r="E187" s="279">
        <v>10</v>
      </c>
      <c r="F187" s="280">
        <v>38.729999999999997</v>
      </c>
      <c r="G187" s="298">
        <f t="shared" si="14"/>
        <v>-6.25</v>
      </c>
      <c r="H187" s="282">
        <v>13</v>
      </c>
      <c r="I187" s="283">
        <v>36.584000000000003</v>
      </c>
      <c r="J187" s="295">
        <v>-6.6059999999999945</v>
      </c>
      <c r="K187" s="285">
        <v>14</v>
      </c>
      <c r="L187" s="286">
        <v>32.991071000000005</v>
      </c>
      <c r="M187" s="286">
        <v>-6.798928999999994</v>
      </c>
      <c r="N187" s="288">
        <f t="shared" si="17"/>
        <v>-3.592928999999998</v>
      </c>
      <c r="O187" s="336">
        <v>9</v>
      </c>
      <c r="P187" s="334">
        <v>36.707499999999996</v>
      </c>
      <c r="Q187" s="299">
        <f t="shared" si="15"/>
        <v>-6.4325000000000045</v>
      </c>
      <c r="R187" s="290">
        <f t="shared" si="18"/>
        <v>3.7164289999999909</v>
      </c>
      <c r="S187" s="291">
        <v>9</v>
      </c>
      <c r="T187" s="292">
        <v>30.8888885</v>
      </c>
      <c r="U187" s="292">
        <v>-7.1011115000000018</v>
      </c>
      <c r="V187" s="294">
        <f t="shared" si="16"/>
        <v>-5.8186114999999958</v>
      </c>
    </row>
    <row r="188" spans="1:22" ht="21" customHeight="1" x14ac:dyDescent="0.4">
      <c r="A188" s="131" t="s">
        <v>285</v>
      </c>
      <c r="B188" s="132"/>
      <c r="C188" s="133" t="s">
        <v>299</v>
      </c>
      <c r="D188" s="139" t="s">
        <v>327</v>
      </c>
      <c r="E188" s="279">
        <v>5</v>
      </c>
      <c r="F188" s="280">
        <v>44.92</v>
      </c>
      <c r="G188" s="298">
        <f t="shared" si="14"/>
        <v>-5.9999999999995168E-2</v>
      </c>
      <c r="H188" s="282">
        <v>8</v>
      </c>
      <c r="I188" s="283">
        <v>35.872</v>
      </c>
      <c r="J188" s="295">
        <v>-7.3179999999999978</v>
      </c>
      <c r="K188" s="285">
        <v>8</v>
      </c>
      <c r="L188" s="286">
        <v>33.49609375</v>
      </c>
      <c r="M188" s="286">
        <v>-6.2939062499999991</v>
      </c>
      <c r="N188" s="288">
        <f t="shared" si="17"/>
        <v>-2.3759062499999999</v>
      </c>
      <c r="O188" s="336">
        <v>8</v>
      </c>
      <c r="P188" s="334">
        <v>41.87</v>
      </c>
      <c r="Q188" s="299">
        <f t="shared" si="15"/>
        <v>-1.2700000000000031</v>
      </c>
      <c r="R188" s="290">
        <f t="shared" si="18"/>
        <v>8.3739062499999974</v>
      </c>
      <c r="S188" s="291">
        <v>9</v>
      </c>
      <c r="T188" s="292">
        <v>30.854165999999999</v>
      </c>
      <c r="U188" s="292">
        <v>-7.1358340000000027</v>
      </c>
      <c r="V188" s="294">
        <f t="shared" si="16"/>
        <v>-11.015833999999998</v>
      </c>
    </row>
    <row r="189" spans="1:22" ht="21" customHeight="1" x14ac:dyDescent="0.4">
      <c r="A189" s="131" t="s">
        <v>107</v>
      </c>
      <c r="B189" s="132"/>
      <c r="C189" s="133" t="s">
        <v>118</v>
      </c>
      <c r="D189" s="139" t="s">
        <v>327</v>
      </c>
      <c r="E189" s="279">
        <v>10</v>
      </c>
      <c r="F189" s="280">
        <v>37.29</v>
      </c>
      <c r="G189" s="298">
        <f t="shared" si="14"/>
        <v>-7.6899999999999977</v>
      </c>
      <c r="H189" s="282">
        <v>8</v>
      </c>
      <c r="I189" s="283">
        <v>41.634</v>
      </c>
      <c r="J189" s="295">
        <v>-1.5559999999999974</v>
      </c>
      <c r="K189" s="285">
        <v>4</v>
      </c>
      <c r="L189" s="286">
        <v>39.953125</v>
      </c>
      <c r="M189" s="287">
        <v>0.16312500000000085</v>
      </c>
      <c r="N189" s="288">
        <f t="shared" si="17"/>
        <v>-1.6808750000000003</v>
      </c>
      <c r="O189" s="336">
        <v>7</v>
      </c>
      <c r="P189" s="334">
        <v>39.4925</v>
      </c>
      <c r="Q189" s="299">
        <f t="shared" si="15"/>
        <v>-3.6475000000000009</v>
      </c>
      <c r="R189" s="290">
        <f t="shared" si="18"/>
        <v>-0.46062500000000028</v>
      </c>
      <c r="S189" s="291">
        <v>6</v>
      </c>
      <c r="T189" s="292">
        <v>30.697916499999998</v>
      </c>
      <c r="U189" s="292">
        <v>-7.2920835000000039</v>
      </c>
      <c r="V189" s="294">
        <f t="shared" si="16"/>
        <v>-8.7945835000000017</v>
      </c>
    </row>
    <row r="190" spans="1:22" ht="21" customHeight="1" x14ac:dyDescent="0.4">
      <c r="A190" s="131" t="s">
        <v>228</v>
      </c>
      <c r="B190" s="132"/>
      <c r="C190" s="133" t="s">
        <v>240</v>
      </c>
      <c r="D190" s="139" t="s">
        <v>327</v>
      </c>
      <c r="E190" s="279">
        <v>7</v>
      </c>
      <c r="F190" s="280">
        <v>35.26</v>
      </c>
      <c r="G190" s="298">
        <f t="shared" si="14"/>
        <v>-9.7199999999999989</v>
      </c>
      <c r="H190" s="282">
        <v>9</v>
      </c>
      <c r="I190" s="283">
        <v>29.910000000000004</v>
      </c>
      <c r="J190" s="295">
        <v>-13.279999999999994</v>
      </c>
      <c r="K190" s="285">
        <v>11</v>
      </c>
      <c r="L190" s="286">
        <v>32.008522249999999</v>
      </c>
      <c r="M190" s="286">
        <v>-7.7814777500000005</v>
      </c>
      <c r="N190" s="288">
        <f t="shared" si="17"/>
        <v>2.0985222499999949</v>
      </c>
      <c r="O190" s="336">
        <v>10</v>
      </c>
      <c r="P190" s="334">
        <v>40.557500000000005</v>
      </c>
      <c r="Q190" s="299">
        <f t="shared" si="15"/>
        <v>-2.582499999999996</v>
      </c>
      <c r="R190" s="290">
        <f t="shared" si="18"/>
        <v>8.5489777500000059</v>
      </c>
      <c r="S190" s="291">
        <v>7</v>
      </c>
      <c r="T190" s="292">
        <v>30.687499499999998</v>
      </c>
      <c r="U190" s="292">
        <v>-7.3025005000000043</v>
      </c>
      <c r="V190" s="294">
        <f t="shared" si="16"/>
        <v>-9.8700005000000068</v>
      </c>
    </row>
    <row r="191" spans="1:22" ht="21" customHeight="1" x14ac:dyDescent="0.4">
      <c r="A191" s="131" t="s">
        <v>198</v>
      </c>
      <c r="B191" s="132"/>
      <c r="C191" s="133" t="s">
        <v>209</v>
      </c>
      <c r="D191" s="139" t="s">
        <v>327</v>
      </c>
      <c r="E191" s="279">
        <v>13</v>
      </c>
      <c r="F191" s="280">
        <v>42.86</v>
      </c>
      <c r="G191" s="298">
        <f t="shared" si="14"/>
        <v>-2.1199999999999974</v>
      </c>
      <c r="H191" s="282">
        <v>14</v>
      </c>
      <c r="I191" s="283">
        <v>41.106000000000009</v>
      </c>
      <c r="J191" s="295">
        <v>-2.083999999999989</v>
      </c>
      <c r="K191" s="285">
        <v>13</v>
      </c>
      <c r="L191" s="286">
        <v>38.442307</v>
      </c>
      <c r="M191" s="286">
        <v>-1.3476929999999996</v>
      </c>
      <c r="N191" s="288">
        <f t="shared" si="17"/>
        <v>-2.6636930000000092</v>
      </c>
      <c r="O191" s="336">
        <v>16</v>
      </c>
      <c r="P191" s="334">
        <v>38.685000000000002</v>
      </c>
      <c r="Q191" s="299">
        <f t="shared" si="15"/>
        <v>-4.4549999999999983</v>
      </c>
      <c r="R191" s="290">
        <f t="shared" si="18"/>
        <v>0.24269300000000271</v>
      </c>
      <c r="S191" s="291">
        <v>13</v>
      </c>
      <c r="T191" s="292">
        <v>30.653845499999999</v>
      </c>
      <c r="U191" s="292">
        <v>-7.3361545000000028</v>
      </c>
      <c r="V191" s="294">
        <f t="shared" si="16"/>
        <v>-8.0311545000000031</v>
      </c>
    </row>
    <row r="192" spans="1:22" ht="21" customHeight="1" x14ac:dyDescent="0.4">
      <c r="A192" s="131" t="s">
        <v>121</v>
      </c>
      <c r="B192" s="132"/>
      <c r="C192" s="133" t="s">
        <v>131</v>
      </c>
      <c r="D192" s="139" t="s">
        <v>328</v>
      </c>
      <c r="E192" s="279">
        <v>14</v>
      </c>
      <c r="F192" s="280">
        <v>40.270000000000003</v>
      </c>
      <c r="G192" s="298">
        <f t="shared" si="14"/>
        <v>-4.7099999999999937</v>
      </c>
      <c r="H192" s="282">
        <v>28</v>
      </c>
      <c r="I192" s="283">
        <v>29.589999999999996</v>
      </c>
      <c r="J192" s="295">
        <v>-13.600000000000001</v>
      </c>
      <c r="K192" s="285">
        <v>34</v>
      </c>
      <c r="L192" s="286">
        <v>31.184742249999999</v>
      </c>
      <c r="M192" s="286">
        <v>-8.6052577499999998</v>
      </c>
      <c r="N192" s="288">
        <f t="shared" si="17"/>
        <v>1.594742250000003</v>
      </c>
      <c r="O192" s="336">
        <v>27</v>
      </c>
      <c r="P192" s="334">
        <v>33.587499999999999</v>
      </c>
      <c r="Q192" s="299">
        <f t="shared" si="15"/>
        <v>-9.552500000000002</v>
      </c>
      <c r="R192" s="290">
        <f t="shared" si="18"/>
        <v>2.4027577499999992</v>
      </c>
      <c r="S192" s="291">
        <v>31</v>
      </c>
      <c r="T192" s="292">
        <v>30.637096500000002</v>
      </c>
      <c r="U192" s="292">
        <v>-7.3529035</v>
      </c>
      <c r="V192" s="294">
        <f t="shared" si="16"/>
        <v>-2.9504034999999966</v>
      </c>
    </row>
    <row r="193" spans="1:22" ht="21" customHeight="1" x14ac:dyDescent="0.4">
      <c r="A193" s="131" t="s">
        <v>61</v>
      </c>
      <c r="B193" s="132"/>
      <c r="C193" s="133" t="s">
        <v>360</v>
      </c>
      <c r="D193" s="139" t="s">
        <v>327</v>
      </c>
      <c r="E193" s="279">
        <v>13</v>
      </c>
      <c r="F193" s="280">
        <v>42.47</v>
      </c>
      <c r="G193" s="298">
        <f t="shared" si="14"/>
        <v>-2.509999999999998</v>
      </c>
      <c r="H193" s="282">
        <v>14</v>
      </c>
      <c r="I193" s="283">
        <v>33.518000000000001</v>
      </c>
      <c r="J193" s="295">
        <v>-9.671999999999997</v>
      </c>
      <c r="K193" s="285">
        <v>11</v>
      </c>
      <c r="L193" s="286">
        <v>38.11363575</v>
      </c>
      <c r="M193" s="286">
        <v>-1.6763642499999989</v>
      </c>
      <c r="N193" s="288">
        <f t="shared" si="17"/>
        <v>4.5956357499999996</v>
      </c>
      <c r="O193" s="336">
        <v>16</v>
      </c>
      <c r="P193" s="334">
        <v>36.9</v>
      </c>
      <c r="Q193" s="299">
        <f t="shared" si="15"/>
        <v>-6.240000000000002</v>
      </c>
      <c r="R193" s="290">
        <f t="shared" si="18"/>
        <v>-1.2136357500000017</v>
      </c>
      <c r="S193" s="291">
        <v>12</v>
      </c>
      <c r="T193" s="292">
        <v>30.598957999999996</v>
      </c>
      <c r="U193" s="292">
        <v>-7.3910420000000059</v>
      </c>
      <c r="V193" s="294">
        <f t="shared" si="16"/>
        <v>-6.3010420000000025</v>
      </c>
    </row>
    <row r="194" spans="1:22" ht="21" customHeight="1" x14ac:dyDescent="0.4">
      <c r="A194" s="131" t="s">
        <v>121</v>
      </c>
      <c r="B194" s="132"/>
      <c r="C194" s="133" t="s">
        <v>132</v>
      </c>
      <c r="D194" s="139" t="s">
        <v>327</v>
      </c>
      <c r="E194" s="279">
        <v>13</v>
      </c>
      <c r="F194" s="280">
        <v>37.85</v>
      </c>
      <c r="G194" s="298">
        <f t="shared" si="14"/>
        <v>-7.1299999999999955</v>
      </c>
      <c r="H194" s="282">
        <v>12</v>
      </c>
      <c r="I194" s="283">
        <v>32.549999999999997</v>
      </c>
      <c r="J194" s="295">
        <v>-10.64</v>
      </c>
      <c r="K194" s="285">
        <v>14</v>
      </c>
      <c r="L194" s="286">
        <v>33.966517250000003</v>
      </c>
      <c r="M194" s="286">
        <v>-5.8234827499999966</v>
      </c>
      <c r="N194" s="288">
        <f t="shared" si="17"/>
        <v>1.4165172500000054</v>
      </c>
      <c r="O194" s="336">
        <v>14</v>
      </c>
      <c r="P194" s="334">
        <v>32.479999999999997</v>
      </c>
      <c r="Q194" s="299">
        <f t="shared" si="15"/>
        <v>-10.660000000000004</v>
      </c>
      <c r="R194" s="290">
        <f t="shared" si="18"/>
        <v>-1.4865172500000057</v>
      </c>
      <c r="S194" s="291">
        <v>25</v>
      </c>
      <c r="T194" s="292">
        <v>30.555000000000003</v>
      </c>
      <c r="U194" s="292">
        <v>-7.4349999999999987</v>
      </c>
      <c r="V194" s="294">
        <f t="shared" si="16"/>
        <v>-1.9249999999999936</v>
      </c>
    </row>
    <row r="195" spans="1:22" ht="21" customHeight="1" x14ac:dyDescent="0.4">
      <c r="A195" s="131" t="s">
        <v>75</v>
      </c>
      <c r="B195" s="132"/>
      <c r="C195" s="133" t="s">
        <v>84</v>
      </c>
      <c r="D195" s="139" t="s">
        <v>327</v>
      </c>
      <c r="E195" s="279">
        <v>17</v>
      </c>
      <c r="F195" s="280">
        <v>42.38</v>
      </c>
      <c r="G195" s="298">
        <f t="shared" si="14"/>
        <v>-2.5999999999999943</v>
      </c>
      <c r="H195" s="282">
        <v>13</v>
      </c>
      <c r="I195" s="283">
        <v>42.94</v>
      </c>
      <c r="J195" s="295">
        <v>-0.25</v>
      </c>
      <c r="K195" s="285">
        <v>23</v>
      </c>
      <c r="L195" s="286">
        <v>32.065216999999997</v>
      </c>
      <c r="M195" s="286">
        <v>-7.7247830000000022</v>
      </c>
      <c r="N195" s="288">
        <f t="shared" si="17"/>
        <v>-10.874783000000001</v>
      </c>
      <c r="O195" s="336">
        <v>20</v>
      </c>
      <c r="P195" s="334">
        <v>38.8125</v>
      </c>
      <c r="Q195" s="299">
        <f t="shared" si="15"/>
        <v>-4.3275000000000006</v>
      </c>
      <c r="R195" s="290">
        <f t="shared" si="18"/>
        <v>6.747283000000003</v>
      </c>
      <c r="S195" s="291">
        <v>15</v>
      </c>
      <c r="T195" s="292">
        <v>30.483333250000001</v>
      </c>
      <c r="U195" s="292">
        <v>-7.5066667500000008</v>
      </c>
      <c r="V195" s="294">
        <f t="shared" si="16"/>
        <v>-8.3291667499999988</v>
      </c>
    </row>
    <row r="196" spans="1:22" ht="21" customHeight="1" x14ac:dyDescent="0.4">
      <c r="A196" s="131" t="s">
        <v>228</v>
      </c>
      <c r="B196" s="132"/>
      <c r="C196" s="133" t="s">
        <v>350</v>
      </c>
      <c r="D196" s="139" t="s">
        <v>327</v>
      </c>
      <c r="E196" s="279">
        <v>4</v>
      </c>
      <c r="F196" s="280">
        <v>33.229999999999997</v>
      </c>
      <c r="G196" s="298">
        <f t="shared" si="14"/>
        <v>-11.75</v>
      </c>
      <c r="H196" s="282">
        <v>8</v>
      </c>
      <c r="I196" s="283">
        <v>38.119999999999997</v>
      </c>
      <c r="J196" s="295">
        <v>-5.07</v>
      </c>
      <c r="K196" s="285">
        <v>4</v>
      </c>
      <c r="L196" s="286">
        <v>33.5078125</v>
      </c>
      <c r="M196" s="286">
        <v>-6.2821874999999991</v>
      </c>
      <c r="N196" s="288">
        <f t="shared" si="17"/>
        <v>-4.6121874999999974</v>
      </c>
      <c r="O196" s="336">
        <v>7</v>
      </c>
      <c r="P196" s="334">
        <v>29.454999999999998</v>
      </c>
      <c r="Q196" s="299">
        <f t="shared" si="15"/>
        <v>-13.685000000000002</v>
      </c>
      <c r="R196" s="290">
        <f t="shared" si="18"/>
        <v>-4.0528125000000017</v>
      </c>
      <c r="S196" s="291">
        <v>7</v>
      </c>
      <c r="T196" s="292">
        <v>30.392856999999999</v>
      </c>
      <c r="U196" s="292">
        <v>-7.5971430000000026</v>
      </c>
      <c r="V196" s="294">
        <f t="shared" si="16"/>
        <v>0.93785700000000105</v>
      </c>
    </row>
    <row r="197" spans="1:22" ht="21" customHeight="1" x14ac:dyDescent="0.4">
      <c r="A197" s="131" t="s">
        <v>256</v>
      </c>
      <c r="B197" s="132"/>
      <c r="C197" s="133" t="s">
        <v>268</v>
      </c>
      <c r="D197" s="139" t="s">
        <v>327</v>
      </c>
      <c r="E197" s="279">
        <v>2</v>
      </c>
      <c r="F197" s="280">
        <v>45.6</v>
      </c>
      <c r="G197" s="300">
        <f t="shared" si="14"/>
        <v>0.62000000000000455</v>
      </c>
      <c r="H197" s="282">
        <v>7</v>
      </c>
      <c r="I197" s="283">
        <v>30.810000000000002</v>
      </c>
      <c r="J197" s="295">
        <v>-12.379999999999995</v>
      </c>
      <c r="K197" s="285">
        <v>8</v>
      </c>
      <c r="L197" s="286">
        <v>34.140625</v>
      </c>
      <c r="M197" s="286">
        <v>-5.6493749999999991</v>
      </c>
      <c r="N197" s="288">
        <f t="shared" si="17"/>
        <v>3.3306249999999977</v>
      </c>
      <c r="O197" s="336">
        <v>9</v>
      </c>
      <c r="P197" s="334">
        <v>33.917500000000004</v>
      </c>
      <c r="Q197" s="299">
        <f t="shared" si="15"/>
        <v>-9.2224999999999966</v>
      </c>
      <c r="R197" s="290">
        <f t="shared" si="18"/>
        <v>-0.22312499999999602</v>
      </c>
      <c r="S197" s="291">
        <v>4</v>
      </c>
      <c r="T197" s="292">
        <v>30.390625</v>
      </c>
      <c r="U197" s="292">
        <v>-7.599375000000002</v>
      </c>
      <c r="V197" s="294">
        <f t="shared" si="16"/>
        <v>-3.526875000000004</v>
      </c>
    </row>
    <row r="198" spans="1:22" ht="21" customHeight="1" x14ac:dyDescent="0.4">
      <c r="A198" s="131" t="s">
        <v>167</v>
      </c>
      <c r="B198" s="132"/>
      <c r="C198" s="133" t="s">
        <v>178</v>
      </c>
      <c r="D198" s="139" t="s">
        <v>327</v>
      </c>
      <c r="E198" s="279">
        <v>13</v>
      </c>
      <c r="F198" s="280">
        <v>36.979999999999997</v>
      </c>
      <c r="G198" s="298">
        <f t="shared" si="14"/>
        <v>-8</v>
      </c>
      <c r="H198" s="282">
        <v>21</v>
      </c>
      <c r="I198" s="283">
        <v>33.832000000000008</v>
      </c>
      <c r="J198" s="295">
        <v>-9.3579999999999899</v>
      </c>
      <c r="K198" s="285">
        <v>22</v>
      </c>
      <c r="L198" s="286">
        <v>34.386363250000002</v>
      </c>
      <c r="M198" s="286">
        <v>-5.4036367499999969</v>
      </c>
      <c r="N198" s="288">
        <f t="shared" si="17"/>
        <v>0.55436324999999442</v>
      </c>
      <c r="O198" s="336">
        <v>23</v>
      </c>
      <c r="P198" s="334">
        <v>34.129999999999995</v>
      </c>
      <c r="Q198" s="299">
        <f t="shared" si="15"/>
        <v>-9.0100000000000051</v>
      </c>
      <c r="R198" s="290">
        <f t="shared" si="18"/>
        <v>-0.25636325000000681</v>
      </c>
      <c r="S198" s="291">
        <v>22</v>
      </c>
      <c r="T198" s="292">
        <v>30.11931775</v>
      </c>
      <c r="U198" s="292">
        <v>-7.8706822500000015</v>
      </c>
      <c r="V198" s="294">
        <f t="shared" si="16"/>
        <v>-4.010682249999995</v>
      </c>
    </row>
    <row r="199" spans="1:22" ht="21" customHeight="1" x14ac:dyDescent="0.4">
      <c r="A199" s="131" t="s">
        <v>121</v>
      </c>
      <c r="B199" s="132"/>
      <c r="C199" s="133" t="s">
        <v>133</v>
      </c>
      <c r="D199" s="139" t="s">
        <v>327</v>
      </c>
      <c r="E199" s="279">
        <v>19</v>
      </c>
      <c r="F199" s="280">
        <v>30.62</v>
      </c>
      <c r="G199" s="298">
        <f t="shared" si="14"/>
        <v>-14.359999999999996</v>
      </c>
      <c r="H199" s="282">
        <v>17</v>
      </c>
      <c r="I199" s="283">
        <v>31.465999999999998</v>
      </c>
      <c r="J199" s="295">
        <v>-11.724</v>
      </c>
      <c r="K199" s="285">
        <v>15</v>
      </c>
      <c r="L199" s="286">
        <v>26.897916500000001</v>
      </c>
      <c r="M199" s="286">
        <v>-12.892083499999998</v>
      </c>
      <c r="N199" s="288">
        <f t="shared" si="17"/>
        <v>-4.5680834999999966</v>
      </c>
      <c r="O199" s="336">
        <v>18</v>
      </c>
      <c r="P199" s="334">
        <v>34.652500000000003</v>
      </c>
      <c r="Q199" s="299">
        <f t="shared" si="15"/>
        <v>-8.4874999999999972</v>
      </c>
      <c r="R199" s="290">
        <f t="shared" si="18"/>
        <v>7.7545835000000025</v>
      </c>
      <c r="S199" s="291">
        <v>19</v>
      </c>
      <c r="T199" s="292">
        <v>30.08881525</v>
      </c>
      <c r="U199" s="292">
        <v>-7.9011847500000023</v>
      </c>
      <c r="V199" s="294">
        <f t="shared" si="16"/>
        <v>-4.5636847500000037</v>
      </c>
    </row>
    <row r="200" spans="1:22" ht="21" customHeight="1" x14ac:dyDescent="0.4">
      <c r="A200" s="131" t="s">
        <v>75</v>
      </c>
      <c r="B200" s="132"/>
      <c r="C200" s="133" t="s">
        <v>85</v>
      </c>
      <c r="D200" s="139" t="s">
        <v>327</v>
      </c>
      <c r="E200" s="279">
        <v>11</v>
      </c>
      <c r="F200" s="280">
        <v>39.67</v>
      </c>
      <c r="G200" s="298">
        <f t="shared" ref="G200:G249" si="19">F200-44.98</f>
        <v>-5.3099999999999952</v>
      </c>
      <c r="H200" s="282">
        <v>14</v>
      </c>
      <c r="I200" s="283">
        <v>37.409999999999997</v>
      </c>
      <c r="J200" s="295">
        <v>-5.7800000000000011</v>
      </c>
      <c r="K200" s="285">
        <v>13</v>
      </c>
      <c r="L200" s="286">
        <v>32.0336535</v>
      </c>
      <c r="M200" s="286">
        <v>-7.7563464999999994</v>
      </c>
      <c r="N200" s="288">
        <f t="shared" si="17"/>
        <v>-5.3763464999999968</v>
      </c>
      <c r="O200" s="336">
        <v>16</v>
      </c>
      <c r="P200" s="334">
        <v>38.765000000000001</v>
      </c>
      <c r="Q200" s="299">
        <f t="shared" ref="Q200:Q249" si="20">SUM(P200-43.14)</f>
        <v>-4.375</v>
      </c>
      <c r="R200" s="290">
        <f t="shared" si="18"/>
        <v>6.7313465000000008</v>
      </c>
      <c r="S200" s="291">
        <v>17</v>
      </c>
      <c r="T200" s="292">
        <v>29.97058775</v>
      </c>
      <c r="U200" s="292">
        <v>-8.019412250000002</v>
      </c>
      <c r="V200" s="294">
        <f t="shared" ref="V200:V249" si="21">T200-P200</f>
        <v>-8.7944122500000006</v>
      </c>
    </row>
    <row r="201" spans="1:22" ht="21" customHeight="1" x14ac:dyDescent="0.4">
      <c r="A201" s="131" t="s">
        <v>75</v>
      </c>
      <c r="B201" s="132"/>
      <c r="C201" s="133" t="s">
        <v>86</v>
      </c>
      <c r="D201" s="139" t="s">
        <v>327</v>
      </c>
      <c r="E201" s="279">
        <v>5</v>
      </c>
      <c r="F201" s="280">
        <v>39.299999999999997</v>
      </c>
      <c r="G201" s="298">
        <f t="shared" si="19"/>
        <v>-5.68</v>
      </c>
      <c r="H201" s="282">
        <v>1</v>
      </c>
      <c r="I201" s="283">
        <v>42.15</v>
      </c>
      <c r="J201" s="295">
        <v>-1.0399999999999991</v>
      </c>
      <c r="K201" s="285">
        <v>2</v>
      </c>
      <c r="L201" s="286">
        <v>39.625</v>
      </c>
      <c r="M201" s="286">
        <v>-0.16499999999999915</v>
      </c>
      <c r="N201" s="288">
        <f t="shared" si="17"/>
        <v>-2.5249999999999986</v>
      </c>
      <c r="O201" s="336">
        <v>2</v>
      </c>
      <c r="P201" s="334">
        <v>37.407499999999999</v>
      </c>
      <c r="Q201" s="299">
        <f t="shared" si="20"/>
        <v>-5.7325000000000017</v>
      </c>
      <c r="R201" s="290">
        <f t="shared" si="18"/>
        <v>-2.2175000000000011</v>
      </c>
      <c r="S201" s="291">
        <v>2</v>
      </c>
      <c r="T201" s="292">
        <v>29.9375</v>
      </c>
      <c r="U201" s="292">
        <v>-8.052500000000002</v>
      </c>
      <c r="V201" s="294">
        <f t="shared" si="21"/>
        <v>-7.4699999999999989</v>
      </c>
    </row>
    <row r="202" spans="1:22" ht="21" customHeight="1" x14ac:dyDescent="0.4">
      <c r="A202" s="131" t="s">
        <v>285</v>
      </c>
      <c r="B202" s="132"/>
      <c r="C202" s="133" t="s">
        <v>286</v>
      </c>
      <c r="D202" s="139" t="s">
        <v>327</v>
      </c>
      <c r="E202" s="279">
        <v>3</v>
      </c>
      <c r="F202" s="280">
        <v>42.93</v>
      </c>
      <c r="G202" s="298">
        <f t="shared" si="19"/>
        <v>-2.0499999999999972</v>
      </c>
      <c r="H202" s="282">
        <v>7</v>
      </c>
      <c r="I202" s="283">
        <v>46.25</v>
      </c>
      <c r="J202" s="301">
        <v>3.0600000000000023</v>
      </c>
      <c r="K202" s="285">
        <v>4</v>
      </c>
      <c r="L202" s="286">
        <v>54.4</v>
      </c>
      <c r="M202" s="286">
        <v>-1.4696874999999991</v>
      </c>
      <c r="N202" s="288">
        <f t="shared" si="17"/>
        <v>8.1499999999999986</v>
      </c>
      <c r="O202" s="336">
        <v>5</v>
      </c>
      <c r="P202" s="334">
        <v>51.025000000000006</v>
      </c>
      <c r="Q202" s="289">
        <f t="shared" si="20"/>
        <v>7.8850000000000051</v>
      </c>
      <c r="R202" s="290">
        <f t="shared" si="18"/>
        <v>-3.3749999999999929</v>
      </c>
      <c r="S202" s="291">
        <v>6</v>
      </c>
      <c r="T202" s="292">
        <v>29.927083000000003</v>
      </c>
      <c r="U202" s="292">
        <v>-8.0629169999999988</v>
      </c>
      <c r="V202" s="294">
        <f t="shared" si="21"/>
        <v>-21.097917000000002</v>
      </c>
    </row>
    <row r="203" spans="1:22" ht="21" customHeight="1" x14ac:dyDescent="0.4">
      <c r="A203" s="131" t="s">
        <v>49</v>
      </c>
      <c r="B203" s="132"/>
      <c r="C203" s="133" t="s">
        <v>57</v>
      </c>
      <c r="D203" s="139" t="s">
        <v>327</v>
      </c>
      <c r="E203" s="279">
        <v>11</v>
      </c>
      <c r="F203" s="280">
        <v>35.03</v>
      </c>
      <c r="G203" s="298">
        <f t="shared" si="19"/>
        <v>-9.9499999999999957</v>
      </c>
      <c r="H203" s="282">
        <v>15</v>
      </c>
      <c r="I203" s="283">
        <v>34.161999999999999</v>
      </c>
      <c r="J203" s="295">
        <v>-9.0279999999999987</v>
      </c>
      <c r="K203" s="285">
        <v>19</v>
      </c>
      <c r="L203" s="286">
        <v>30.483552250000002</v>
      </c>
      <c r="M203" s="286">
        <v>-9.3064477499999967</v>
      </c>
      <c r="N203" s="288">
        <f t="shared" si="17"/>
        <v>-3.6784477499999966</v>
      </c>
      <c r="O203" s="336">
        <v>7</v>
      </c>
      <c r="P203" s="334">
        <v>30.0425</v>
      </c>
      <c r="Q203" s="299">
        <f t="shared" si="20"/>
        <v>-13.0975</v>
      </c>
      <c r="R203" s="290">
        <f t="shared" si="18"/>
        <v>-0.44105225000000203</v>
      </c>
      <c r="S203" s="291">
        <v>6</v>
      </c>
      <c r="T203" s="292">
        <v>29.864582999999996</v>
      </c>
      <c r="U203" s="292">
        <v>-8.1254170000000059</v>
      </c>
      <c r="V203" s="294">
        <f t="shared" si="21"/>
        <v>-0.17791700000000432</v>
      </c>
    </row>
    <row r="204" spans="1:22" ht="21" customHeight="1" x14ac:dyDescent="0.4">
      <c r="A204" s="131" t="s">
        <v>61</v>
      </c>
      <c r="B204" s="132"/>
      <c r="C204" s="133" t="s">
        <v>373</v>
      </c>
      <c r="D204" s="139" t="s">
        <v>327</v>
      </c>
      <c r="E204" s="279">
        <v>13</v>
      </c>
      <c r="F204" s="280">
        <v>39.82</v>
      </c>
      <c r="G204" s="298">
        <f t="shared" si="19"/>
        <v>-5.1599999999999966</v>
      </c>
      <c r="H204" s="282">
        <v>8</v>
      </c>
      <c r="I204" s="283">
        <v>42.92</v>
      </c>
      <c r="J204" s="295">
        <v>-0.26999999999999602</v>
      </c>
      <c r="K204" s="285">
        <v>19</v>
      </c>
      <c r="L204" s="286">
        <v>32.14144675</v>
      </c>
      <c r="M204" s="286">
        <v>-7.6485532499999991</v>
      </c>
      <c r="N204" s="288">
        <f t="shared" si="17"/>
        <v>-10.778553250000002</v>
      </c>
      <c r="O204" s="336">
        <v>16</v>
      </c>
      <c r="P204" s="334">
        <v>43.557500000000005</v>
      </c>
      <c r="Q204" s="297">
        <f t="shared" si="20"/>
        <v>0.41750000000000398</v>
      </c>
      <c r="R204" s="290">
        <f t="shared" si="18"/>
        <v>11.416053250000004</v>
      </c>
      <c r="S204" s="291">
        <v>17</v>
      </c>
      <c r="T204" s="292">
        <v>29.8198525</v>
      </c>
      <c r="U204" s="292">
        <v>-8.1701475000000023</v>
      </c>
      <c r="V204" s="294">
        <f t="shared" si="21"/>
        <v>-13.737647500000005</v>
      </c>
    </row>
    <row r="205" spans="1:22" ht="21" customHeight="1" x14ac:dyDescent="0.4">
      <c r="A205" s="131" t="s">
        <v>215</v>
      </c>
      <c r="B205" s="132"/>
      <c r="C205" s="133" t="s">
        <v>226</v>
      </c>
      <c r="D205" s="139" t="s">
        <v>327</v>
      </c>
      <c r="E205" s="279">
        <v>11</v>
      </c>
      <c r="F205" s="280">
        <v>43.83</v>
      </c>
      <c r="G205" s="298">
        <f t="shared" si="19"/>
        <v>-1.1499999999999986</v>
      </c>
      <c r="H205" s="282">
        <v>15</v>
      </c>
      <c r="I205" s="283">
        <v>42.863999999999997</v>
      </c>
      <c r="J205" s="295">
        <v>-0.32600000000000051</v>
      </c>
      <c r="K205" s="285">
        <v>8</v>
      </c>
      <c r="L205" s="286">
        <v>35.09375</v>
      </c>
      <c r="M205" s="286">
        <v>-4.6962499999999991</v>
      </c>
      <c r="N205" s="288">
        <f t="shared" si="17"/>
        <v>-7.7702499999999972</v>
      </c>
      <c r="O205" s="336">
        <v>17</v>
      </c>
      <c r="P205" s="334">
        <v>35.269999999999996</v>
      </c>
      <c r="Q205" s="299">
        <f t="shared" si="20"/>
        <v>-7.8700000000000045</v>
      </c>
      <c r="R205" s="290">
        <f t="shared" si="18"/>
        <v>0.17624999999999602</v>
      </c>
      <c r="S205" s="291">
        <v>14</v>
      </c>
      <c r="T205" s="292">
        <v>29.79910675</v>
      </c>
      <c r="U205" s="292">
        <v>-8.190893250000002</v>
      </c>
      <c r="V205" s="294">
        <f t="shared" si="21"/>
        <v>-5.470893249999996</v>
      </c>
    </row>
    <row r="206" spans="1:22" ht="21" customHeight="1" x14ac:dyDescent="0.4">
      <c r="A206" s="131" t="s">
        <v>88</v>
      </c>
      <c r="B206" s="132"/>
      <c r="C206" s="133" t="s">
        <v>100</v>
      </c>
      <c r="D206" s="139" t="s">
        <v>327</v>
      </c>
      <c r="E206" s="279">
        <v>13</v>
      </c>
      <c r="F206" s="280">
        <v>37.380000000000003</v>
      </c>
      <c r="G206" s="298">
        <f t="shared" si="19"/>
        <v>-7.5999999999999943</v>
      </c>
      <c r="H206" s="282">
        <v>16</v>
      </c>
      <c r="I206" s="283">
        <v>35.58</v>
      </c>
      <c r="J206" s="295">
        <v>-7.6099999999999994</v>
      </c>
      <c r="K206" s="285">
        <v>10</v>
      </c>
      <c r="L206" s="286">
        <v>34.424999999999997</v>
      </c>
      <c r="M206" s="286">
        <v>-5.365000000000002</v>
      </c>
      <c r="N206" s="288">
        <f t="shared" si="17"/>
        <v>-1.1550000000000011</v>
      </c>
      <c r="O206" s="336">
        <v>12</v>
      </c>
      <c r="P206" s="334">
        <v>35.6175</v>
      </c>
      <c r="Q206" s="299">
        <f t="shared" si="20"/>
        <v>-7.5225000000000009</v>
      </c>
      <c r="R206" s="290">
        <f t="shared" si="18"/>
        <v>1.1925000000000026</v>
      </c>
      <c r="S206" s="291">
        <v>9</v>
      </c>
      <c r="T206" s="292">
        <v>29.75694425</v>
      </c>
      <c r="U206" s="292">
        <v>-8.2330557500000019</v>
      </c>
      <c r="V206" s="294">
        <f t="shared" si="21"/>
        <v>-5.8605557499999996</v>
      </c>
    </row>
    <row r="207" spans="1:22" ht="21" customHeight="1" x14ac:dyDescent="0.4">
      <c r="A207" s="131" t="s">
        <v>271</v>
      </c>
      <c r="B207" s="132"/>
      <c r="C207" s="133" t="s">
        <v>354</v>
      </c>
      <c r="D207" s="139" t="s">
        <v>327</v>
      </c>
      <c r="E207" s="279">
        <v>4</v>
      </c>
      <c r="F207" s="280">
        <v>42.2</v>
      </c>
      <c r="G207" s="298">
        <f t="shared" si="19"/>
        <v>-2.779999999999994</v>
      </c>
      <c r="H207" s="282">
        <v>9</v>
      </c>
      <c r="I207" s="283">
        <v>37.703999999999994</v>
      </c>
      <c r="J207" s="295">
        <v>-5.4860000000000042</v>
      </c>
      <c r="K207" s="285">
        <v>5</v>
      </c>
      <c r="L207" s="286">
        <v>35.774999999999999</v>
      </c>
      <c r="M207" s="286">
        <v>-4.0150000000000006</v>
      </c>
      <c r="N207" s="288">
        <f t="shared" si="17"/>
        <v>-1.9289999999999949</v>
      </c>
      <c r="O207" s="336">
        <v>2</v>
      </c>
      <c r="P207" s="334">
        <v>31.9375</v>
      </c>
      <c r="Q207" s="299">
        <f t="shared" si="20"/>
        <v>-11.202500000000001</v>
      </c>
      <c r="R207" s="290">
        <f t="shared" si="18"/>
        <v>-3.8374999999999986</v>
      </c>
      <c r="S207" s="291">
        <v>7</v>
      </c>
      <c r="T207" s="292">
        <v>29.70535675</v>
      </c>
      <c r="U207" s="292">
        <v>-8.284643250000002</v>
      </c>
      <c r="V207" s="294">
        <f t="shared" si="21"/>
        <v>-2.23214325</v>
      </c>
    </row>
    <row r="208" spans="1:22" ht="21" customHeight="1" x14ac:dyDescent="0.4">
      <c r="A208" s="131" t="s">
        <v>228</v>
      </c>
      <c r="B208" s="132"/>
      <c r="C208" s="133" t="s">
        <v>242</v>
      </c>
      <c r="D208" s="139" t="s">
        <v>327</v>
      </c>
      <c r="E208" s="279">
        <v>7</v>
      </c>
      <c r="F208" s="280">
        <v>40.630000000000003</v>
      </c>
      <c r="G208" s="298">
        <f t="shared" si="19"/>
        <v>-4.3499999999999943</v>
      </c>
      <c r="H208" s="282">
        <v>2</v>
      </c>
      <c r="I208" s="283">
        <v>38.15</v>
      </c>
      <c r="J208" s="295">
        <v>-5.0399999999999991</v>
      </c>
      <c r="K208" s="285">
        <v>2</v>
      </c>
      <c r="L208" s="286">
        <v>34.3125</v>
      </c>
      <c r="M208" s="286">
        <v>-5.4774999999999991</v>
      </c>
      <c r="N208" s="288">
        <f t="shared" si="17"/>
        <v>-3.8374999999999986</v>
      </c>
      <c r="O208" s="336">
        <v>8</v>
      </c>
      <c r="P208" s="334">
        <v>31.032499999999999</v>
      </c>
      <c r="Q208" s="299">
        <f t="shared" si="20"/>
        <v>-12.107500000000002</v>
      </c>
      <c r="R208" s="290">
        <f t="shared" si="18"/>
        <v>-3.2800000000000011</v>
      </c>
      <c r="S208" s="291">
        <v>1</v>
      </c>
      <c r="T208" s="292">
        <v>29.6875</v>
      </c>
      <c r="U208" s="292">
        <v>-8.302500000000002</v>
      </c>
      <c r="V208" s="294">
        <f t="shared" si="21"/>
        <v>-1.3449999999999989</v>
      </c>
    </row>
    <row r="209" spans="1:22" ht="21" customHeight="1" x14ac:dyDescent="0.4">
      <c r="A209" s="131" t="s">
        <v>121</v>
      </c>
      <c r="B209" s="132"/>
      <c r="C209" s="133" t="s">
        <v>134</v>
      </c>
      <c r="D209" s="139" t="s">
        <v>327</v>
      </c>
      <c r="E209" s="279">
        <v>13</v>
      </c>
      <c r="F209" s="280">
        <v>30.1</v>
      </c>
      <c r="G209" s="298">
        <f t="shared" si="19"/>
        <v>-14.879999999999995</v>
      </c>
      <c r="H209" s="282">
        <v>19</v>
      </c>
      <c r="I209" s="283">
        <v>32.880000000000003</v>
      </c>
      <c r="J209" s="295">
        <v>-10.309999999999995</v>
      </c>
      <c r="K209" s="285">
        <v>14</v>
      </c>
      <c r="L209" s="286">
        <v>26.256696000000002</v>
      </c>
      <c r="M209" s="286">
        <v>-13.533303999999998</v>
      </c>
      <c r="N209" s="288">
        <f t="shared" si="17"/>
        <v>-6.623304000000001</v>
      </c>
      <c r="O209" s="336">
        <v>16</v>
      </c>
      <c r="P209" s="334">
        <v>30.797499999999999</v>
      </c>
      <c r="Q209" s="299">
        <f t="shared" si="20"/>
        <v>-12.342500000000001</v>
      </c>
      <c r="R209" s="290">
        <f t="shared" si="18"/>
        <v>4.5408039999999978</v>
      </c>
      <c r="S209" s="291">
        <v>13</v>
      </c>
      <c r="T209" s="292">
        <v>29.471153249999997</v>
      </c>
      <c r="U209" s="292">
        <v>-8.5188467500000051</v>
      </c>
      <c r="V209" s="294">
        <f t="shared" si="21"/>
        <v>-1.3263467500000026</v>
      </c>
    </row>
    <row r="210" spans="1:22" ht="21" customHeight="1" x14ac:dyDescent="0.4">
      <c r="A210" s="131" t="s">
        <v>167</v>
      </c>
      <c r="B210" s="132"/>
      <c r="C210" s="133" t="s">
        <v>179</v>
      </c>
      <c r="D210" s="139" t="s">
        <v>327</v>
      </c>
      <c r="E210" s="279">
        <v>3</v>
      </c>
      <c r="F210" s="280">
        <v>38.83</v>
      </c>
      <c r="G210" s="298">
        <f t="shared" si="19"/>
        <v>-6.1499999999999986</v>
      </c>
      <c r="H210" s="282">
        <v>5</v>
      </c>
      <c r="I210" s="283">
        <v>43.989999999999995</v>
      </c>
      <c r="J210" s="301">
        <v>0.79999999999999716</v>
      </c>
      <c r="K210" s="285">
        <v>5</v>
      </c>
      <c r="L210" s="286">
        <v>31.606249999999999</v>
      </c>
      <c r="M210" s="286">
        <v>-8.1837499999999999</v>
      </c>
      <c r="N210" s="288">
        <f t="shared" si="17"/>
        <v>-12.383749999999996</v>
      </c>
      <c r="O210" s="336">
        <v>5</v>
      </c>
      <c r="P210" s="334">
        <v>41.762500000000003</v>
      </c>
      <c r="Q210" s="299">
        <f t="shared" si="20"/>
        <v>-1.3774999999999977</v>
      </c>
      <c r="R210" s="290">
        <f t="shared" si="18"/>
        <v>10.156250000000004</v>
      </c>
      <c r="S210" s="291">
        <v>3</v>
      </c>
      <c r="T210" s="292">
        <v>29.458332749999997</v>
      </c>
      <c r="U210" s="292">
        <v>-8.5316672500000053</v>
      </c>
      <c r="V210" s="294">
        <f t="shared" si="21"/>
        <v>-12.304167250000006</v>
      </c>
    </row>
    <row r="211" spans="1:22" ht="21" customHeight="1" x14ac:dyDescent="0.4">
      <c r="A211" s="131" t="s">
        <v>198</v>
      </c>
      <c r="B211" s="132"/>
      <c r="C211" s="133" t="s">
        <v>210</v>
      </c>
      <c r="D211" s="139" t="s">
        <v>327</v>
      </c>
      <c r="E211" s="279">
        <v>3</v>
      </c>
      <c r="F211" s="280">
        <v>27.2</v>
      </c>
      <c r="G211" s="298">
        <f t="shared" si="19"/>
        <v>-17.779999999999998</v>
      </c>
      <c r="H211" s="282">
        <v>5</v>
      </c>
      <c r="I211" s="283">
        <v>29.389999999999997</v>
      </c>
      <c r="J211" s="295">
        <v>-13.8</v>
      </c>
      <c r="K211" s="285">
        <v>3</v>
      </c>
      <c r="L211" s="286">
        <v>34.197916500000005</v>
      </c>
      <c r="M211" s="286">
        <v>-5.592083499999994</v>
      </c>
      <c r="N211" s="288">
        <f t="shared" si="17"/>
        <v>4.8079165000000081</v>
      </c>
      <c r="O211" s="336">
        <v>3</v>
      </c>
      <c r="P211" s="334">
        <v>26.81</v>
      </c>
      <c r="Q211" s="299">
        <f t="shared" si="20"/>
        <v>-16.330000000000002</v>
      </c>
      <c r="R211" s="290">
        <f t="shared" si="18"/>
        <v>-7.3879165000000064</v>
      </c>
      <c r="S211" s="291">
        <v>3</v>
      </c>
      <c r="T211" s="292">
        <v>29.437499750000001</v>
      </c>
      <c r="U211" s="292">
        <v>-8.5525002500000014</v>
      </c>
      <c r="V211" s="294">
        <f t="shared" si="21"/>
        <v>2.6274997500000019</v>
      </c>
    </row>
    <row r="212" spans="1:22" ht="21" customHeight="1" x14ac:dyDescent="0.4">
      <c r="A212" s="131" t="s">
        <v>61</v>
      </c>
      <c r="B212" s="132"/>
      <c r="C212" s="133" t="s">
        <v>69</v>
      </c>
      <c r="D212" s="139" t="s">
        <v>327</v>
      </c>
      <c r="E212" s="279">
        <v>3</v>
      </c>
      <c r="F212" s="280">
        <v>38.67</v>
      </c>
      <c r="G212" s="298">
        <f t="shared" si="19"/>
        <v>-6.3099999999999952</v>
      </c>
      <c r="H212" s="282">
        <v>3</v>
      </c>
      <c r="I212" s="283">
        <v>31.965999999999998</v>
      </c>
      <c r="J212" s="295">
        <v>-11.224</v>
      </c>
      <c r="K212" s="285">
        <v>4</v>
      </c>
      <c r="L212" s="286">
        <v>27.328125</v>
      </c>
      <c r="M212" s="286">
        <v>-12.461874999999999</v>
      </c>
      <c r="N212" s="288">
        <f t="shared" si="17"/>
        <v>-4.6378749999999975</v>
      </c>
      <c r="O212" s="336">
        <v>4</v>
      </c>
      <c r="P212" s="334">
        <v>33.672499999999999</v>
      </c>
      <c r="Q212" s="299">
        <f t="shared" si="20"/>
        <v>-9.4675000000000011</v>
      </c>
      <c r="R212" s="290">
        <f t="shared" si="18"/>
        <v>6.3443749999999994</v>
      </c>
      <c r="S212" s="291">
        <v>5</v>
      </c>
      <c r="T212" s="292">
        <v>29.337499999999999</v>
      </c>
      <c r="U212" s="292">
        <v>-8.6525000000000034</v>
      </c>
      <c r="V212" s="294">
        <f t="shared" si="21"/>
        <v>-4.3350000000000009</v>
      </c>
    </row>
    <row r="213" spans="1:22" ht="21" customHeight="1" x14ac:dyDescent="0.4">
      <c r="A213" s="131" t="s">
        <v>155</v>
      </c>
      <c r="B213" s="132"/>
      <c r="C213" s="133" t="s">
        <v>164</v>
      </c>
      <c r="D213" s="139" t="s">
        <v>327</v>
      </c>
      <c r="E213" s="279">
        <v>4</v>
      </c>
      <c r="F213" s="280">
        <v>36.25</v>
      </c>
      <c r="G213" s="298">
        <f t="shared" si="19"/>
        <v>-8.7299999999999969</v>
      </c>
      <c r="H213" s="282">
        <v>3</v>
      </c>
      <c r="I213" s="283">
        <v>31.584000000000003</v>
      </c>
      <c r="J213" s="295">
        <v>-11.605999999999995</v>
      </c>
      <c r="K213" s="285">
        <v>9</v>
      </c>
      <c r="L213" s="286">
        <v>34.413194249999997</v>
      </c>
      <c r="M213" s="286">
        <v>-5.3768057500000026</v>
      </c>
      <c r="N213" s="288">
        <f t="shared" si="17"/>
        <v>2.8291942499999934</v>
      </c>
      <c r="O213" s="336">
        <v>8</v>
      </c>
      <c r="P213" s="334">
        <v>34.380000000000003</v>
      </c>
      <c r="Q213" s="299">
        <f t="shared" si="20"/>
        <v>-8.759999999999998</v>
      </c>
      <c r="R213" s="290">
        <f t="shared" si="18"/>
        <v>-3.3194249999993986E-2</v>
      </c>
      <c r="S213" s="291">
        <v>5</v>
      </c>
      <c r="T213" s="292">
        <v>29.299999999999997</v>
      </c>
      <c r="U213" s="292">
        <v>-8.6900000000000048</v>
      </c>
      <c r="V213" s="294">
        <f t="shared" si="21"/>
        <v>-5.0800000000000054</v>
      </c>
    </row>
    <row r="214" spans="1:22" ht="21" customHeight="1" x14ac:dyDescent="0.4">
      <c r="A214" s="131" t="s">
        <v>155</v>
      </c>
      <c r="B214" s="132"/>
      <c r="C214" s="133" t="s">
        <v>165</v>
      </c>
      <c r="D214" s="139" t="s">
        <v>328</v>
      </c>
      <c r="E214" s="279">
        <v>31</v>
      </c>
      <c r="F214" s="280">
        <v>34.5</v>
      </c>
      <c r="G214" s="298">
        <f t="shared" si="19"/>
        <v>-10.479999999999997</v>
      </c>
      <c r="H214" s="282">
        <v>30</v>
      </c>
      <c r="I214" s="283">
        <v>35.003999999999998</v>
      </c>
      <c r="J214" s="295">
        <v>-8.1859999999999999</v>
      </c>
      <c r="K214" s="285">
        <v>20</v>
      </c>
      <c r="L214" s="286">
        <v>29.512500000000003</v>
      </c>
      <c r="M214" s="286">
        <v>-10.277499999999996</v>
      </c>
      <c r="N214" s="288">
        <f t="shared" si="17"/>
        <v>-5.4914999999999949</v>
      </c>
      <c r="O214" s="336">
        <v>23</v>
      </c>
      <c r="P214" s="334">
        <v>34.957500000000003</v>
      </c>
      <c r="Q214" s="299">
        <f t="shared" si="20"/>
        <v>-8.1824999999999974</v>
      </c>
      <c r="R214" s="290">
        <f t="shared" si="18"/>
        <v>5.4450000000000003</v>
      </c>
      <c r="S214" s="291">
        <v>17</v>
      </c>
      <c r="T214" s="292">
        <v>29.294117</v>
      </c>
      <c r="U214" s="292">
        <v>-8.695883000000002</v>
      </c>
      <c r="V214" s="294">
        <f t="shared" si="21"/>
        <v>-5.6633830000000032</v>
      </c>
    </row>
    <row r="215" spans="1:22" ht="21" customHeight="1" x14ac:dyDescent="0.4">
      <c r="A215" s="131" t="s">
        <v>61</v>
      </c>
      <c r="B215" s="132"/>
      <c r="C215" s="133" t="s">
        <v>70</v>
      </c>
      <c r="D215" s="139" t="s">
        <v>327</v>
      </c>
      <c r="E215" s="279">
        <v>14</v>
      </c>
      <c r="F215" s="280">
        <v>34.700000000000003</v>
      </c>
      <c r="G215" s="298">
        <f t="shared" si="19"/>
        <v>-10.279999999999994</v>
      </c>
      <c r="H215" s="282">
        <v>10</v>
      </c>
      <c r="I215" s="283">
        <v>33.875999999999998</v>
      </c>
      <c r="J215" s="295">
        <v>-9.3140000000000001</v>
      </c>
      <c r="K215" s="285">
        <v>8</v>
      </c>
      <c r="L215" s="286">
        <v>28.2421875</v>
      </c>
      <c r="M215" s="286">
        <v>-11.547812499999999</v>
      </c>
      <c r="N215" s="288">
        <f t="shared" si="17"/>
        <v>-5.6338124999999977</v>
      </c>
      <c r="O215" s="336">
        <v>14</v>
      </c>
      <c r="P215" s="334">
        <v>30.990000000000002</v>
      </c>
      <c r="Q215" s="299">
        <f t="shared" si="20"/>
        <v>-12.149999999999999</v>
      </c>
      <c r="R215" s="290">
        <f t="shared" si="18"/>
        <v>2.747812500000002</v>
      </c>
      <c r="S215" s="291">
        <v>9</v>
      </c>
      <c r="T215" s="292">
        <v>29.291666000000006</v>
      </c>
      <c r="U215" s="292">
        <v>-8.6983339999999956</v>
      </c>
      <c r="V215" s="294">
        <f t="shared" si="21"/>
        <v>-1.6983339999999956</v>
      </c>
    </row>
    <row r="216" spans="1:22" ht="21" customHeight="1" x14ac:dyDescent="0.4">
      <c r="A216" s="131" t="s">
        <v>256</v>
      </c>
      <c r="B216" s="132"/>
      <c r="C216" s="133" t="s">
        <v>363</v>
      </c>
      <c r="D216" s="139" t="s">
        <v>327</v>
      </c>
      <c r="E216" s="279">
        <v>4</v>
      </c>
      <c r="F216" s="280">
        <v>43.18</v>
      </c>
      <c r="G216" s="298">
        <f t="shared" si="19"/>
        <v>-1.7999999999999972</v>
      </c>
      <c r="H216" s="282">
        <v>4</v>
      </c>
      <c r="I216" s="283">
        <v>32.064</v>
      </c>
      <c r="J216" s="295">
        <v>-11.125999999999998</v>
      </c>
      <c r="K216" s="285">
        <v>2</v>
      </c>
      <c r="L216" s="286">
        <v>30.5625</v>
      </c>
      <c r="M216" s="286">
        <v>-9.2274999999999991</v>
      </c>
      <c r="N216" s="288">
        <f t="shared" si="17"/>
        <v>-1.5015000000000001</v>
      </c>
      <c r="O216" s="336">
        <v>2</v>
      </c>
      <c r="P216" s="334">
        <v>36.657499999999999</v>
      </c>
      <c r="Q216" s="299">
        <f t="shared" si="20"/>
        <v>-6.4825000000000017</v>
      </c>
      <c r="R216" s="290">
        <f t="shared" si="18"/>
        <v>6.0949999999999989</v>
      </c>
      <c r="S216" s="291">
        <v>1</v>
      </c>
      <c r="T216" s="292">
        <v>29.125</v>
      </c>
      <c r="U216" s="292">
        <v>-8.865000000000002</v>
      </c>
      <c r="V216" s="294">
        <f t="shared" si="21"/>
        <v>-7.5324999999999989</v>
      </c>
    </row>
    <row r="217" spans="1:22" ht="21" customHeight="1" x14ac:dyDescent="0.4">
      <c r="A217" s="131" t="s">
        <v>167</v>
      </c>
      <c r="B217" s="132"/>
      <c r="C217" s="133" t="s">
        <v>180</v>
      </c>
      <c r="D217" s="139" t="s">
        <v>327</v>
      </c>
      <c r="E217" s="279">
        <v>18</v>
      </c>
      <c r="F217" s="280">
        <v>37.229999999999997</v>
      </c>
      <c r="G217" s="298">
        <f t="shared" si="19"/>
        <v>-7.75</v>
      </c>
      <c r="H217" s="282">
        <v>26</v>
      </c>
      <c r="I217" s="283">
        <v>33.804000000000002</v>
      </c>
      <c r="J217" s="295">
        <v>-9.3859999999999957</v>
      </c>
      <c r="K217" s="285">
        <v>16</v>
      </c>
      <c r="L217" s="286">
        <v>32.71875</v>
      </c>
      <c r="M217" s="286">
        <v>-7.0712499999999991</v>
      </c>
      <c r="N217" s="288">
        <f t="shared" si="17"/>
        <v>-1.085250000000002</v>
      </c>
      <c r="O217" s="336">
        <v>13</v>
      </c>
      <c r="P217" s="334">
        <v>29.712499999999999</v>
      </c>
      <c r="Q217" s="299">
        <f t="shared" si="20"/>
        <v>-13.427500000000002</v>
      </c>
      <c r="R217" s="290">
        <f t="shared" si="18"/>
        <v>-3.0062500000000014</v>
      </c>
      <c r="S217" s="291">
        <v>20</v>
      </c>
      <c r="T217" s="292">
        <v>28.9</v>
      </c>
      <c r="U217" s="292">
        <v>-9.0900000000000034</v>
      </c>
      <c r="V217" s="294">
        <f t="shared" si="21"/>
        <v>-0.8125</v>
      </c>
    </row>
    <row r="218" spans="1:22" ht="21" customHeight="1" x14ac:dyDescent="0.4">
      <c r="A218" s="131" t="s">
        <v>107</v>
      </c>
      <c r="B218" s="132"/>
      <c r="C218" s="133" t="s">
        <v>117</v>
      </c>
      <c r="D218" s="139" t="s">
        <v>327</v>
      </c>
      <c r="E218" s="279">
        <v>10</v>
      </c>
      <c r="F218" s="280">
        <v>35.229999999999997</v>
      </c>
      <c r="G218" s="298">
        <f t="shared" si="19"/>
        <v>-9.75</v>
      </c>
      <c r="H218" s="282">
        <v>8</v>
      </c>
      <c r="I218" s="283">
        <v>39.507999999999996</v>
      </c>
      <c r="J218" s="295">
        <v>-3.6820000000000022</v>
      </c>
      <c r="K218" s="285">
        <v>9</v>
      </c>
      <c r="L218" s="286">
        <v>39.888888500000007</v>
      </c>
      <c r="M218" s="287">
        <v>9.888850000000815E-2</v>
      </c>
      <c r="N218" s="288">
        <f t="shared" si="17"/>
        <v>0.38088850000001173</v>
      </c>
      <c r="O218" s="336">
        <v>13</v>
      </c>
      <c r="P218" s="334">
        <v>42.982500000000002</v>
      </c>
      <c r="Q218" s="299">
        <f t="shared" si="20"/>
        <v>-0.15749999999999886</v>
      </c>
      <c r="R218" s="290">
        <f t="shared" si="18"/>
        <v>3.0936114999999944</v>
      </c>
      <c r="S218" s="291">
        <v>20</v>
      </c>
      <c r="T218" s="292">
        <v>28.809374999999999</v>
      </c>
      <c r="U218" s="292">
        <v>-9.1806250000000027</v>
      </c>
      <c r="V218" s="294">
        <f t="shared" si="21"/>
        <v>-14.173125000000002</v>
      </c>
    </row>
    <row r="219" spans="1:22" ht="21" customHeight="1" x14ac:dyDescent="0.4">
      <c r="A219" s="131" t="s">
        <v>198</v>
      </c>
      <c r="B219" s="132"/>
      <c r="C219" s="133" t="s">
        <v>211</v>
      </c>
      <c r="D219" s="139" t="s">
        <v>327</v>
      </c>
      <c r="E219" s="279">
        <v>10</v>
      </c>
      <c r="F219" s="280">
        <v>34.28</v>
      </c>
      <c r="G219" s="298">
        <f t="shared" si="19"/>
        <v>-10.699999999999996</v>
      </c>
      <c r="H219" s="282">
        <v>2</v>
      </c>
      <c r="I219" s="283">
        <v>31.225999999999999</v>
      </c>
      <c r="J219" s="295">
        <v>-11.963999999999999</v>
      </c>
      <c r="K219" s="285">
        <v>4</v>
      </c>
      <c r="L219" s="286">
        <v>30.46875</v>
      </c>
      <c r="M219" s="286">
        <v>-9.3212499999999991</v>
      </c>
      <c r="N219" s="288">
        <f t="shared" si="17"/>
        <v>-0.75724999999999909</v>
      </c>
      <c r="O219" s="336">
        <v>1</v>
      </c>
      <c r="P219" s="334">
        <v>26.5</v>
      </c>
      <c r="Q219" s="299">
        <f t="shared" si="20"/>
        <v>-16.64</v>
      </c>
      <c r="R219" s="290">
        <f t="shared" si="18"/>
        <v>-3.96875</v>
      </c>
      <c r="S219" s="291">
        <v>3</v>
      </c>
      <c r="T219" s="292">
        <v>28.791666499999998</v>
      </c>
      <c r="U219" s="292">
        <v>-9.1983335000000039</v>
      </c>
      <c r="V219" s="294">
        <f t="shared" si="21"/>
        <v>2.2916664999999981</v>
      </c>
    </row>
    <row r="220" spans="1:22" ht="21" customHeight="1" x14ac:dyDescent="0.4">
      <c r="A220" s="131" t="s">
        <v>88</v>
      </c>
      <c r="B220" s="132"/>
      <c r="C220" s="133" t="s">
        <v>101</v>
      </c>
      <c r="D220" s="139" t="s">
        <v>327</v>
      </c>
      <c r="E220" s="279">
        <v>18</v>
      </c>
      <c r="F220" s="280">
        <v>35.32</v>
      </c>
      <c r="G220" s="298">
        <f t="shared" si="19"/>
        <v>-9.6599999999999966</v>
      </c>
      <c r="H220" s="282">
        <v>8</v>
      </c>
      <c r="I220" s="283">
        <v>32.701999999999998</v>
      </c>
      <c r="J220" s="295">
        <v>-10.488</v>
      </c>
      <c r="K220" s="285">
        <v>13</v>
      </c>
      <c r="L220" s="286">
        <v>33.769230499999999</v>
      </c>
      <c r="M220" s="286">
        <v>-6.0207695000000001</v>
      </c>
      <c r="N220" s="288">
        <f t="shared" si="17"/>
        <v>1.0672305000000009</v>
      </c>
      <c r="O220" s="336">
        <v>13</v>
      </c>
      <c r="P220" s="334">
        <v>30.384999999999998</v>
      </c>
      <c r="Q220" s="299">
        <f t="shared" si="20"/>
        <v>-12.755000000000003</v>
      </c>
      <c r="R220" s="290">
        <f t="shared" si="18"/>
        <v>-3.384230500000001</v>
      </c>
      <c r="S220" s="291">
        <v>12</v>
      </c>
      <c r="T220" s="292">
        <v>28.640624500000001</v>
      </c>
      <c r="U220" s="292">
        <v>-9.3493755000000007</v>
      </c>
      <c r="V220" s="294">
        <f t="shared" si="21"/>
        <v>-1.7443754999999967</v>
      </c>
    </row>
    <row r="221" spans="1:22" ht="21" customHeight="1" x14ac:dyDescent="0.4">
      <c r="A221" s="131" t="s">
        <v>167</v>
      </c>
      <c r="B221" s="132"/>
      <c r="C221" s="133" t="s">
        <v>181</v>
      </c>
      <c r="D221" s="139" t="s">
        <v>327</v>
      </c>
      <c r="E221" s="279">
        <v>5</v>
      </c>
      <c r="F221" s="280">
        <v>37.6</v>
      </c>
      <c r="G221" s="298">
        <f t="shared" si="19"/>
        <v>-7.3799999999999955</v>
      </c>
      <c r="H221" s="282">
        <v>4</v>
      </c>
      <c r="I221" s="283">
        <v>26.776</v>
      </c>
      <c r="J221" s="295">
        <v>-16.413999999999998</v>
      </c>
      <c r="K221" s="285">
        <v>7</v>
      </c>
      <c r="L221" s="286">
        <v>30.562499750000001</v>
      </c>
      <c r="M221" s="286">
        <v>-9.2275002499999985</v>
      </c>
      <c r="N221" s="288">
        <f t="shared" si="17"/>
        <v>3.7864997500000008</v>
      </c>
      <c r="O221" s="336">
        <v>8</v>
      </c>
      <c r="P221" s="334">
        <v>30.4925</v>
      </c>
      <c r="Q221" s="299">
        <f t="shared" si="20"/>
        <v>-12.647500000000001</v>
      </c>
      <c r="R221" s="290">
        <f t="shared" si="18"/>
        <v>-6.9999750000000915E-2</v>
      </c>
      <c r="S221" s="291">
        <v>7</v>
      </c>
      <c r="T221" s="292">
        <v>28.598213749999999</v>
      </c>
      <c r="U221" s="292">
        <v>-9.3917862500000027</v>
      </c>
      <c r="V221" s="294">
        <f t="shared" si="21"/>
        <v>-1.8942862500000004</v>
      </c>
    </row>
    <row r="222" spans="1:22" ht="21" customHeight="1" x14ac:dyDescent="0.4">
      <c r="A222" s="131" t="s">
        <v>309</v>
      </c>
      <c r="B222" s="132"/>
      <c r="C222" s="133" t="s">
        <v>153</v>
      </c>
      <c r="D222" s="139" t="s">
        <v>327</v>
      </c>
      <c r="E222" s="279">
        <v>11</v>
      </c>
      <c r="F222" s="280">
        <v>29.16</v>
      </c>
      <c r="G222" s="298">
        <f t="shared" si="19"/>
        <v>-15.819999999999997</v>
      </c>
      <c r="H222" s="282">
        <v>6</v>
      </c>
      <c r="I222" s="283">
        <v>31.255999999999993</v>
      </c>
      <c r="J222" s="295">
        <v>-11.934000000000005</v>
      </c>
      <c r="K222" s="285">
        <v>5</v>
      </c>
      <c r="L222" s="286">
        <v>32.90625</v>
      </c>
      <c r="M222" s="286">
        <v>-6.8837499999999991</v>
      </c>
      <c r="N222" s="288">
        <f t="shared" si="17"/>
        <v>1.6502500000000069</v>
      </c>
      <c r="O222" s="336">
        <v>12</v>
      </c>
      <c r="P222" s="334">
        <v>36.64</v>
      </c>
      <c r="Q222" s="299">
        <f t="shared" si="20"/>
        <v>-6.5</v>
      </c>
      <c r="R222" s="290">
        <f t="shared" si="18"/>
        <v>3.7337500000000006</v>
      </c>
      <c r="S222" s="291">
        <v>12</v>
      </c>
      <c r="T222" s="292">
        <v>28.416666499999998</v>
      </c>
      <c r="U222" s="292">
        <v>-9.5733335000000039</v>
      </c>
      <c r="V222" s="294">
        <f t="shared" si="21"/>
        <v>-8.2233335000000025</v>
      </c>
    </row>
    <row r="223" spans="1:22" ht="21" customHeight="1" x14ac:dyDescent="0.4">
      <c r="A223" s="131" t="s">
        <v>61</v>
      </c>
      <c r="B223" s="132"/>
      <c r="C223" s="133" t="s">
        <v>374</v>
      </c>
      <c r="D223" s="139" t="s">
        <v>327</v>
      </c>
      <c r="E223" s="279">
        <v>6</v>
      </c>
      <c r="F223" s="280">
        <v>35.549999999999997</v>
      </c>
      <c r="G223" s="298">
        <f t="shared" si="19"/>
        <v>-9.43</v>
      </c>
      <c r="H223" s="282">
        <v>3</v>
      </c>
      <c r="I223" s="283">
        <v>30.465999999999998</v>
      </c>
      <c r="J223" s="295">
        <v>-12.724</v>
      </c>
      <c r="K223" s="285">
        <v>2</v>
      </c>
      <c r="L223" s="286">
        <v>38.15625</v>
      </c>
      <c r="M223" s="286">
        <v>-1.6337499999999991</v>
      </c>
      <c r="N223" s="288">
        <f t="shared" si="17"/>
        <v>7.6902500000000025</v>
      </c>
      <c r="O223" s="336">
        <v>2</v>
      </c>
      <c r="P223" s="334">
        <v>43.282499999999999</v>
      </c>
      <c r="Q223" s="297">
        <f t="shared" si="20"/>
        <v>0.14249999999999829</v>
      </c>
      <c r="R223" s="290">
        <f t="shared" si="18"/>
        <v>5.1262499999999989</v>
      </c>
      <c r="S223" s="291">
        <v>2</v>
      </c>
      <c r="T223" s="292">
        <v>28.40625</v>
      </c>
      <c r="U223" s="292">
        <v>-9.583750000000002</v>
      </c>
      <c r="V223" s="294">
        <f t="shared" si="21"/>
        <v>-14.876249999999999</v>
      </c>
    </row>
    <row r="224" spans="1:22" ht="21" customHeight="1" x14ac:dyDescent="0.4">
      <c r="A224" s="131" t="s">
        <v>309</v>
      </c>
      <c r="B224" s="132"/>
      <c r="C224" s="133" t="s">
        <v>146</v>
      </c>
      <c r="D224" s="139" t="s">
        <v>328</v>
      </c>
      <c r="E224" s="279">
        <v>21</v>
      </c>
      <c r="F224" s="280">
        <v>36.61</v>
      </c>
      <c r="G224" s="298">
        <f t="shared" si="19"/>
        <v>-8.3699999999999974</v>
      </c>
      <c r="H224" s="282">
        <v>19</v>
      </c>
      <c r="I224" s="283">
        <v>36.712000000000003</v>
      </c>
      <c r="J224" s="295">
        <v>-6.4779999999999944</v>
      </c>
      <c r="K224" s="285">
        <v>27</v>
      </c>
      <c r="L224" s="286">
        <v>29.416665999999999</v>
      </c>
      <c r="M224" s="286">
        <v>-10.373334</v>
      </c>
      <c r="N224" s="288">
        <f t="shared" si="17"/>
        <v>-7.295334000000004</v>
      </c>
      <c r="O224" s="336">
        <v>17</v>
      </c>
      <c r="P224" s="334">
        <v>30.717500000000001</v>
      </c>
      <c r="Q224" s="299">
        <f t="shared" si="20"/>
        <v>-12.422499999999999</v>
      </c>
      <c r="R224" s="290">
        <f t="shared" si="18"/>
        <v>1.3008340000000018</v>
      </c>
      <c r="S224" s="291">
        <v>16</v>
      </c>
      <c r="T224" s="292">
        <v>28.33203125</v>
      </c>
      <c r="U224" s="292">
        <v>-9.657968750000002</v>
      </c>
      <c r="V224" s="294">
        <f t="shared" si="21"/>
        <v>-2.3854687500000011</v>
      </c>
    </row>
    <row r="225" spans="1:22" ht="21" customHeight="1" x14ac:dyDescent="0.4">
      <c r="A225" s="131" t="s">
        <v>61</v>
      </c>
      <c r="B225" s="132"/>
      <c r="C225" s="133" t="s">
        <v>72</v>
      </c>
      <c r="D225" s="139" t="s">
        <v>327</v>
      </c>
      <c r="E225" s="279">
        <v>5</v>
      </c>
      <c r="F225" s="280">
        <v>33.46</v>
      </c>
      <c r="G225" s="298">
        <f t="shared" si="19"/>
        <v>-11.519999999999996</v>
      </c>
      <c r="H225" s="282">
        <v>9</v>
      </c>
      <c r="I225" s="283">
        <v>32.686</v>
      </c>
      <c r="J225" s="295">
        <v>-10.503999999999998</v>
      </c>
      <c r="K225" s="285">
        <v>5</v>
      </c>
      <c r="L225" s="286">
        <v>28.95</v>
      </c>
      <c r="M225" s="286">
        <v>-10.84</v>
      </c>
      <c r="N225" s="288">
        <f t="shared" si="17"/>
        <v>-3.7360000000000007</v>
      </c>
      <c r="O225" s="336">
        <v>6</v>
      </c>
      <c r="P225" s="334">
        <v>24.9375</v>
      </c>
      <c r="Q225" s="299">
        <f t="shared" si="20"/>
        <v>-18.202500000000001</v>
      </c>
      <c r="R225" s="290">
        <f t="shared" si="18"/>
        <v>-4.0124999999999993</v>
      </c>
      <c r="S225" s="291">
        <v>5</v>
      </c>
      <c r="T225" s="292">
        <v>28.262499999999999</v>
      </c>
      <c r="U225" s="292">
        <v>-9.7275000000000027</v>
      </c>
      <c r="V225" s="294">
        <f t="shared" si="21"/>
        <v>3.3249999999999993</v>
      </c>
    </row>
    <row r="226" spans="1:22" ht="21" customHeight="1" x14ac:dyDescent="0.4">
      <c r="A226" s="131" t="s">
        <v>61</v>
      </c>
      <c r="B226" s="132"/>
      <c r="C226" s="133" t="s">
        <v>73</v>
      </c>
      <c r="D226" s="139" t="s">
        <v>327</v>
      </c>
      <c r="E226" s="279">
        <v>15</v>
      </c>
      <c r="F226" s="280">
        <v>40.270000000000003</v>
      </c>
      <c r="G226" s="298">
        <f t="shared" si="19"/>
        <v>-4.7099999999999937</v>
      </c>
      <c r="H226" s="282">
        <v>25</v>
      </c>
      <c r="I226" s="283">
        <v>37.86</v>
      </c>
      <c r="J226" s="295">
        <v>-5.3299999999999983</v>
      </c>
      <c r="K226" s="285">
        <v>21</v>
      </c>
      <c r="L226" s="286">
        <v>31.318451750000001</v>
      </c>
      <c r="M226" s="286">
        <v>-8.4715482499999979</v>
      </c>
      <c r="N226" s="288">
        <f t="shared" ref="N226:N249" si="22">L226-I226</f>
        <v>-6.5415482499999982</v>
      </c>
      <c r="O226" s="336">
        <v>16</v>
      </c>
      <c r="P226" s="334">
        <v>35.4925</v>
      </c>
      <c r="Q226" s="299">
        <f t="shared" si="20"/>
        <v>-7.6475000000000009</v>
      </c>
      <c r="R226" s="290">
        <f t="shared" si="18"/>
        <v>4.1740482499999985</v>
      </c>
      <c r="S226" s="291">
        <v>17</v>
      </c>
      <c r="T226" s="292">
        <v>27.977940499999999</v>
      </c>
      <c r="U226" s="292">
        <v>-10.012059500000003</v>
      </c>
      <c r="V226" s="294">
        <f t="shared" si="21"/>
        <v>-7.5145595000000007</v>
      </c>
    </row>
    <row r="227" spans="1:22" ht="21" customHeight="1" x14ac:dyDescent="0.4">
      <c r="A227" s="131" t="s">
        <v>198</v>
      </c>
      <c r="B227" s="132"/>
      <c r="C227" s="133" t="s">
        <v>212</v>
      </c>
      <c r="D227" s="139" t="s">
        <v>327</v>
      </c>
      <c r="E227" s="279">
        <v>7</v>
      </c>
      <c r="F227" s="280">
        <v>47.11</v>
      </c>
      <c r="G227" s="300">
        <f t="shared" si="19"/>
        <v>2.1300000000000026</v>
      </c>
      <c r="H227" s="282">
        <v>7</v>
      </c>
      <c r="I227" s="283">
        <v>45.658000000000001</v>
      </c>
      <c r="J227" s="301">
        <v>2.4680000000000035</v>
      </c>
      <c r="K227" s="285">
        <v>7</v>
      </c>
      <c r="L227" s="286">
        <v>43.839285500000003</v>
      </c>
      <c r="M227" s="296">
        <v>4.0492855000000034</v>
      </c>
      <c r="N227" s="288">
        <f t="shared" si="22"/>
        <v>-1.8187144999999987</v>
      </c>
      <c r="O227" s="336">
        <v>6</v>
      </c>
      <c r="P227" s="334">
        <v>42.792500000000004</v>
      </c>
      <c r="Q227" s="299">
        <f t="shared" si="20"/>
        <v>-0.34749999999999659</v>
      </c>
      <c r="R227" s="290">
        <f t="shared" si="18"/>
        <v>-1.0467854999999986</v>
      </c>
      <c r="S227" s="291">
        <v>5</v>
      </c>
      <c r="T227" s="292">
        <v>27.975000000000001</v>
      </c>
      <c r="U227" s="292">
        <v>-10.015000000000001</v>
      </c>
      <c r="V227" s="294">
        <f t="shared" si="21"/>
        <v>-14.817500000000003</v>
      </c>
    </row>
    <row r="228" spans="1:22" ht="21" customHeight="1" x14ac:dyDescent="0.4">
      <c r="A228" s="131" t="s">
        <v>271</v>
      </c>
      <c r="B228" s="132"/>
      <c r="C228" s="133" t="s">
        <v>282</v>
      </c>
      <c r="D228" s="139" t="s">
        <v>328</v>
      </c>
      <c r="E228" s="279">
        <v>27</v>
      </c>
      <c r="F228" s="280">
        <v>36.54</v>
      </c>
      <c r="G228" s="298">
        <f t="shared" si="19"/>
        <v>-8.4399999999999977</v>
      </c>
      <c r="H228" s="282">
        <v>35</v>
      </c>
      <c r="I228" s="283">
        <v>40.352000000000004</v>
      </c>
      <c r="J228" s="295">
        <v>-2.8379999999999939</v>
      </c>
      <c r="K228" s="285">
        <v>26</v>
      </c>
      <c r="L228" s="286">
        <v>33.789663000000004</v>
      </c>
      <c r="M228" s="286">
        <v>-6.0003369999999947</v>
      </c>
      <c r="N228" s="288">
        <f t="shared" si="22"/>
        <v>-6.5623369999999994</v>
      </c>
      <c r="O228" s="336">
        <v>24</v>
      </c>
      <c r="P228" s="334">
        <v>34.727500000000006</v>
      </c>
      <c r="Q228" s="299">
        <f t="shared" si="20"/>
        <v>-8.4124999999999943</v>
      </c>
      <c r="R228" s="290">
        <f t="shared" si="18"/>
        <v>0.93783700000000181</v>
      </c>
      <c r="S228" s="291">
        <v>30</v>
      </c>
      <c r="T228" s="292">
        <v>27.936499499999996</v>
      </c>
      <c r="U228" s="292">
        <v>-10.053500500000006</v>
      </c>
      <c r="V228" s="294">
        <f t="shared" si="21"/>
        <v>-6.7910005000000098</v>
      </c>
    </row>
    <row r="229" spans="1:22" ht="21" customHeight="1" x14ac:dyDescent="0.4">
      <c r="A229" s="131" t="s">
        <v>285</v>
      </c>
      <c r="B229" s="132"/>
      <c r="C229" s="133" t="s">
        <v>368</v>
      </c>
      <c r="D229" s="139" t="s">
        <v>327</v>
      </c>
      <c r="E229" s="279">
        <v>7</v>
      </c>
      <c r="F229" s="280">
        <v>41.26</v>
      </c>
      <c r="G229" s="298">
        <f t="shared" si="19"/>
        <v>-3.7199999999999989</v>
      </c>
      <c r="H229" s="282">
        <v>7</v>
      </c>
      <c r="I229" s="283">
        <v>38.258000000000003</v>
      </c>
      <c r="J229" s="295">
        <v>-4.9319999999999951</v>
      </c>
      <c r="K229" s="285">
        <v>7</v>
      </c>
      <c r="L229" s="286">
        <v>29.90178525</v>
      </c>
      <c r="M229" s="286">
        <v>-9.8882147499999995</v>
      </c>
      <c r="N229" s="288">
        <f t="shared" si="22"/>
        <v>-8.356214750000003</v>
      </c>
      <c r="O229" s="336">
        <v>4</v>
      </c>
      <c r="P229" s="334">
        <v>36.172499999999999</v>
      </c>
      <c r="Q229" s="299">
        <f t="shared" si="20"/>
        <v>-6.9675000000000011</v>
      </c>
      <c r="R229" s="290">
        <f t="shared" si="18"/>
        <v>6.2707147499999998</v>
      </c>
      <c r="S229" s="291">
        <v>8</v>
      </c>
      <c r="T229" s="292">
        <v>27.9140625</v>
      </c>
      <c r="U229" s="292">
        <v>-10.075937500000002</v>
      </c>
      <c r="V229" s="294">
        <f t="shared" si="21"/>
        <v>-8.2584374999999994</v>
      </c>
    </row>
    <row r="230" spans="1:22" ht="21" customHeight="1" x14ac:dyDescent="0.4">
      <c r="A230" s="131" t="s">
        <v>198</v>
      </c>
      <c r="B230" s="132"/>
      <c r="C230" s="133" t="s">
        <v>366</v>
      </c>
      <c r="D230" s="139" t="s">
        <v>327</v>
      </c>
      <c r="E230" s="279">
        <v>13</v>
      </c>
      <c r="F230" s="280">
        <v>39.909999999999997</v>
      </c>
      <c r="G230" s="298">
        <f t="shared" si="19"/>
        <v>-5.07</v>
      </c>
      <c r="H230" s="282">
        <v>34</v>
      </c>
      <c r="I230" s="283">
        <v>33.293999999999997</v>
      </c>
      <c r="J230" s="295">
        <v>-9.8960000000000008</v>
      </c>
      <c r="K230" s="285">
        <v>20</v>
      </c>
      <c r="L230" s="286">
        <v>29.571874749999999</v>
      </c>
      <c r="M230" s="286">
        <v>-10.21812525</v>
      </c>
      <c r="N230" s="288">
        <f t="shared" si="22"/>
        <v>-3.7221252499999977</v>
      </c>
      <c r="O230" s="336">
        <v>17</v>
      </c>
      <c r="P230" s="334">
        <v>35.68</v>
      </c>
      <c r="Q230" s="299">
        <f t="shared" si="20"/>
        <v>-7.4600000000000009</v>
      </c>
      <c r="R230" s="290">
        <f t="shared" si="18"/>
        <v>6.1081252500000005</v>
      </c>
      <c r="S230" s="291">
        <v>26</v>
      </c>
      <c r="T230" s="292">
        <v>27.730768999999995</v>
      </c>
      <c r="U230" s="292">
        <v>-10.259231000000007</v>
      </c>
      <c r="V230" s="294">
        <f t="shared" si="21"/>
        <v>-7.9492310000000046</v>
      </c>
    </row>
    <row r="231" spans="1:22" ht="21" customHeight="1" x14ac:dyDescent="0.4">
      <c r="A231" s="131" t="s">
        <v>228</v>
      </c>
      <c r="B231" s="132"/>
      <c r="C231" s="133" t="s">
        <v>365</v>
      </c>
      <c r="D231" s="139" t="s">
        <v>327</v>
      </c>
      <c r="E231" s="279">
        <v>19</v>
      </c>
      <c r="F231" s="280">
        <v>33.22</v>
      </c>
      <c r="G231" s="298">
        <f t="shared" si="19"/>
        <v>-11.759999999999998</v>
      </c>
      <c r="H231" s="282">
        <v>10</v>
      </c>
      <c r="I231" s="283">
        <v>36.655999999999999</v>
      </c>
      <c r="J231" s="295">
        <v>-6.5339999999999989</v>
      </c>
      <c r="K231" s="285">
        <v>7</v>
      </c>
      <c r="L231" s="286">
        <v>32.866070749999999</v>
      </c>
      <c r="M231" s="286">
        <v>-6.9239292500000005</v>
      </c>
      <c r="N231" s="288">
        <f t="shared" si="22"/>
        <v>-3.7899292500000001</v>
      </c>
      <c r="O231" s="336">
        <v>10</v>
      </c>
      <c r="P231" s="334">
        <v>35.424999999999997</v>
      </c>
      <c r="Q231" s="299">
        <f t="shared" si="20"/>
        <v>-7.7150000000000034</v>
      </c>
      <c r="R231" s="290">
        <f t="shared" si="18"/>
        <v>2.5589292499999985</v>
      </c>
      <c r="S231" s="291">
        <v>6</v>
      </c>
      <c r="T231" s="292">
        <v>27.479166249999999</v>
      </c>
      <c r="U231" s="292">
        <v>-10.510833750000003</v>
      </c>
      <c r="V231" s="294">
        <f t="shared" si="21"/>
        <v>-7.9458337499999985</v>
      </c>
    </row>
    <row r="232" spans="1:22" ht="21" customHeight="1" x14ac:dyDescent="0.4">
      <c r="A232" s="131" t="s">
        <v>271</v>
      </c>
      <c r="B232" s="132"/>
      <c r="C232" s="133" t="s">
        <v>283</v>
      </c>
      <c r="D232" s="139" t="s">
        <v>327</v>
      </c>
      <c r="E232" s="279">
        <v>13</v>
      </c>
      <c r="F232" s="280">
        <v>31.91</v>
      </c>
      <c r="G232" s="298">
        <f t="shared" si="19"/>
        <v>-13.069999999999997</v>
      </c>
      <c r="H232" s="282">
        <v>11</v>
      </c>
      <c r="I232" s="283">
        <v>36.679999999999993</v>
      </c>
      <c r="J232" s="295">
        <v>-6.5100000000000051</v>
      </c>
      <c r="K232" s="285">
        <v>8</v>
      </c>
      <c r="L232" s="286">
        <v>34.8125</v>
      </c>
      <c r="M232" s="286">
        <v>-4.9774999999999991</v>
      </c>
      <c r="N232" s="288">
        <f t="shared" si="22"/>
        <v>-1.8674999999999926</v>
      </c>
      <c r="O232" s="336">
        <v>10</v>
      </c>
      <c r="P232" s="334">
        <v>38.337500000000006</v>
      </c>
      <c r="Q232" s="299">
        <f t="shared" si="20"/>
        <v>-4.8024999999999949</v>
      </c>
      <c r="R232" s="290">
        <f t="shared" si="18"/>
        <v>3.5250000000000057</v>
      </c>
      <c r="S232" s="291">
        <v>13</v>
      </c>
      <c r="T232" s="292">
        <v>26.87019175</v>
      </c>
      <c r="U232" s="292">
        <v>-11.119808250000002</v>
      </c>
      <c r="V232" s="294">
        <f t="shared" si="21"/>
        <v>-11.467308250000006</v>
      </c>
    </row>
    <row r="233" spans="1:22" ht="21" customHeight="1" x14ac:dyDescent="0.4">
      <c r="A233" s="131" t="s">
        <v>88</v>
      </c>
      <c r="B233" s="132"/>
      <c r="C233" s="133" t="s">
        <v>102</v>
      </c>
      <c r="D233" s="139" t="s">
        <v>327</v>
      </c>
      <c r="E233" s="279">
        <v>3</v>
      </c>
      <c r="F233" s="280">
        <v>31.6</v>
      </c>
      <c r="G233" s="298">
        <f t="shared" si="19"/>
        <v>-13.379999999999995</v>
      </c>
      <c r="H233" s="282">
        <v>7</v>
      </c>
      <c r="I233" s="283">
        <v>35.197999999999993</v>
      </c>
      <c r="J233" s="295">
        <v>-7.9920000000000044</v>
      </c>
      <c r="K233" s="285">
        <v>5</v>
      </c>
      <c r="L233" s="286">
        <v>29.85</v>
      </c>
      <c r="M233" s="286">
        <v>-9.9399999999999977</v>
      </c>
      <c r="N233" s="288">
        <f t="shared" si="22"/>
        <v>-5.3479999999999919</v>
      </c>
      <c r="O233" s="336">
        <v>4</v>
      </c>
      <c r="P233" s="334">
        <v>36.14</v>
      </c>
      <c r="Q233" s="299">
        <f t="shared" si="20"/>
        <v>-7</v>
      </c>
      <c r="R233" s="290">
        <f t="shared" si="18"/>
        <v>6.2899999999999991</v>
      </c>
      <c r="S233" s="291">
        <v>1</v>
      </c>
      <c r="T233" s="292">
        <v>26.8125</v>
      </c>
      <c r="U233" s="292">
        <v>-11.177500000000002</v>
      </c>
      <c r="V233" s="294">
        <f t="shared" si="21"/>
        <v>-9.3275000000000006</v>
      </c>
    </row>
    <row r="234" spans="1:22" ht="21" customHeight="1" x14ac:dyDescent="0.4">
      <c r="A234" s="131" t="s">
        <v>167</v>
      </c>
      <c r="B234" s="132"/>
      <c r="C234" s="133" t="s">
        <v>182</v>
      </c>
      <c r="D234" s="139" t="s">
        <v>327</v>
      </c>
      <c r="E234" s="279">
        <v>14</v>
      </c>
      <c r="F234" s="280">
        <v>36.49</v>
      </c>
      <c r="G234" s="298">
        <f t="shared" si="19"/>
        <v>-8.4899999999999949</v>
      </c>
      <c r="H234" s="282">
        <v>14</v>
      </c>
      <c r="I234" s="283">
        <v>41.577999999999996</v>
      </c>
      <c r="J234" s="295">
        <v>-1.6120000000000019</v>
      </c>
      <c r="K234" s="285">
        <v>5</v>
      </c>
      <c r="L234" s="286">
        <v>30.25</v>
      </c>
      <c r="M234" s="286">
        <v>-9.5399999999999991</v>
      </c>
      <c r="N234" s="288">
        <f t="shared" si="22"/>
        <v>-11.327999999999996</v>
      </c>
      <c r="O234" s="336">
        <v>8</v>
      </c>
      <c r="P234" s="334">
        <v>35.0075</v>
      </c>
      <c r="Q234" s="299">
        <f t="shared" si="20"/>
        <v>-8.1325000000000003</v>
      </c>
      <c r="R234" s="290">
        <f t="shared" si="18"/>
        <v>4.7575000000000003</v>
      </c>
      <c r="S234" s="291">
        <v>16</v>
      </c>
      <c r="T234" s="292">
        <v>26.34375</v>
      </c>
      <c r="U234" s="292">
        <v>-11.646250000000002</v>
      </c>
      <c r="V234" s="294">
        <f t="shared" si="21"/>
        <v>-8.6637500000000003</v>
      </c>
    </row>
    <row r="235" spans="1:22" ht="21" customHeight="1" x14ac:dyDescent="0.4">
      <c r="A235" s="131" t="s">
        <v>107</v>
      </c>
      <c r="B235" s="132"/>
      <c r="C235" s="133" t="s">
        <v>119</v>
      </c>
      <c r="D235" s="139" t="s">
        <v>327</v>
      </c>
      <c r="E235" s="279">
        <v>6</v>
      </c>
      <c r="F235" s="280">
        <v>43.2</v>
      </c>
      <c r="G235" s="298">
        <f t="shared" si="19"/>
        <v>-1.779999999999994</v>
      </c>
      <c r="H235" s="282">
        <v>7</v>
      </c>
      <c r="I235" s="283">
        <v>39.508000000000003</v>
      </c>
      <c r="J235" s="295">
        <v>-3.6819999999999951</v>
      </c>
      <c r="K235" s="285">
        <v>7</v>
      </c>
      <c r="L235" s="286">
        <v>36.812499750000001</v>
      </c>
      <c r="M235" s="286">
        <v>-2.9775002499999985</v>
      </c>
      <c r="N235" s="288">
        <f t="shared" si="22"/>
        <v>-2.695500250000002</v>
      </c>
      <c r="O235" s="336">
        <v>3</v>
      </c>
      <c r="P235" s="334">
        <v>36.647500000000001</v>
      </c>
      <c r="Q235" s="299">
        <f t="shared" si="20"/>
        <v>-6.4924999999999997</v>
      </c>
      <c r="R235" s="290">
        <f t="shared" si="18"/>
        <v>-0.16499974999999978</v>
      </c>
      <c r="S235" s="291">
        <v>1</v>
      </c>
      <c r="T235" s="292">
        <v>26.3125</v>
      </c>
      <c r="U235" s="292">
        <v>-11.677500000000002</v>
      </c>
      <c r="V235" s="294">
        <f t="shared" si="21"/>
        <v>-10.335000000000001</v>
      </c>
    </row>
    <row r="236" spans="1:22" ht="21" customHeight="1" x14ac:dyDescent="0.4">
      <c r="A236" s="131" t="s">
        <v>49</v>
      </c>
      <c r="B236" s="132"/>
      <c r="C236" s="133" t="s">
        <v>58</v>
      </c>
      <c r="D236" s="139" t="s">
        <v>327</v>
      </c>
      <c r="E236" s="279">
        <v>26</v>
      </c>
      <c r="F236" s="280">
        <v>28.76</v>
      </c>
      <c r="G236" s="298">
        <f t="shared" si="19"/>
        <v>-16.219999999999995</v>
      </c>
      <c r="H236" s="282">
        <v>21</v>
      </c>
      <c r="I236" s="283">
        <v>28.696000000000005</v>
      </c>
      <c r="J236" s="295">
        <v>-14.493999999999993</v>
      </c>
      <c r="K236" s="285">
        <v>6</v>
      </c>
      <c r="L236" s="286">
        <v>28.729166500000002</v>
      </c>
      <c r="M236" s="286">
        <v>-11.060833499999998</v>
      </c>
      <c r="N236" s="288">
        <f t="shared" si="22"/>
        <v>3.3166499999996546E-2</v>
      </c>
      <c r="O236" s="336">
        <v>19</v>
      </c>
      <c r="P236" s="334">
        <v>31.185000000000002</v>
      </c>
      <c r="Q236" s="299">
        <f t="shared" si="20"/>
        <v>-11.954999999999998</v>
      </c>
      <c r="R236" s="290">
        <f t="shared" si="18"/>
        <v>2.4558335000000007</v>
      </c>
      <c r="S236" s="291">
        <v>13</v>
      </c>
      <c r="T236" s="292">
        <v>26.211538000000001</v>
      </c>
      <c r="U236" s="292">
        <v>-11.778462000000001</v>
      </c>
      <c r="V236" s="294">
        <f t="shared" si="21"/>
        <v>-4.9734620000000014</v>
      </c>
    </row>
    <row r="237" spans="1:22" ht="21" customHeight="1" x14ac:dyDescent="0.4">
      <c r="A237" s="131" t="s">
        <v>18</v>
      </c>
      <c r="B237" s="132"/>
      <c r="C237" s="133" t="s">
        <v>34</v>
      </c>
      <c r="D237" s="139" t="s">
        <v>327</v>
      </c>
      <c r="E237" s="279">
        <v>5</v>
      </c>
      <c r="F237" s="280">
        <v>34.380000000000003</v>
      </c>
      <c r="G237" s="298">
        <f t="shared" si="19"/>
        <v>-10.599999999999994</v>
      </c>
      <c r="H237" s="282">
        <v>8</v>
      </c>
      <c r="I237" s="283">
        <v>28.757999999999999</v>
      </c>
      <c r="J237" s="295">
        <v>-14.431999999999999</v>
      </c>
      <c r="K237" s="285">
        <v>8</v>
      </c>
      <c r="L237" s="286">
        <v>28.671875</v>
      </c>
      <c r="M237" s="286">
        <v>-11.118124999999999</v>
      </c>
      <c r="N237" s="288">
        <f t="shared" si="22"/>
        <v>-8.6124999999999119E-2</v>
      </c>
      <c r="O237" s="336">
        <v>14</v>
      </c>
      <c r="P237" s="334">
        <v>28.387500000000003</v>
      </c>
      <c r="Q237" s="299">
        <f t="shared" si="20"/>
        <v>-14.752499999999998</v>
      </c>
      <c r="R237" s="290">
        <f t="shared" si="18"/>
        <v>-0.28437499999999716</v>
      </c>
      <c r="S237" s="291">
        <v>4</v>
      </c>
      <c r="T237" s="292">
        <v>26.203125</v>
      </c>
      <c r="U237" s="292">
        <v>-11.786875000000002</v>
      </c>
      <c r="V237" s="294">
        <f t="shared" si="21"/>
        <v>-2.1843750000000028</v>
      </c>
    </row>
    <row r="238" spans="1:22" ht="21" customHeight="1" x14ac:dyDescent="0.4">
      <c r="A238" s="131" t="s">
        <v>167</v>
      </c>
      <c r="B238" s="132"/>
      <c r="C238" s="133" t="s">
        <v>183</v>
      </c>
      <c r="D238" s="139" t="s">
        <v>327</v>
      </c>
      <c r="E238" s="279">
        <v>9</v>
      </c>
      <c r="F238" s="280">
        <v>35.520000000000003</v>
      </c>
      <c r="G238" s="298">
        <f t="shared" si="19"/>
        <v>-9.4599999999999937</v>
      </c>
      <c r="H238" s="282">
        <v>14</v>
      </c>
      <c r="I238" s="283">
        <v>33.765999999999998</v>
      </c>
      <c r="J238" s="295">
        <v>-9.4239999999999995</v>
      </c>
      <c r="K238" s="285">
        <v>5</v>
      </c>
      <c r="L238" s="286">
        <v>32.124999750000001</v>
      </c>
      <c r="M238" s="286">
        <v>-7.6650002499999985</v>
      </c>
      <c r="N238" s="288">
        <f t="shared" si="22"/>
        <v>-1.6410002499999976</v>
      </c>
      <c r="O238" s="336">
        <v>7</v>
      </c>
      <c r="P238" s="334">
        <v>30.240000000000002</v>
      </c>
      <c r="Q238" s="299">
        <f t="shared" si="20"/>
        <v>-12.899999999999999</v>
      </c>
      <c r="R238" s="290">
        <f t="shared" si="18"/>
        <v>-1.8849997499999986</v>
      </c>
      <c r="S238" s="291">
        <v>7</v>
      </c>
      <c r="T238" s="292">
        <v>25.910713750000003</v>
      </c>
      <c r="U238" s="292">
        <v>-12.079286249999999</v>
      </c>
      <c r="V238" s="294">
        <f t="shared" si="21"/>
        <v>-4.3292862499999991</v>
      </c>
    </row>
    <row r="239" spans="1:22" ht="21" customHeight="1" x14ac:dyDescent="0.4">
      <c r="A239" s="131" t="s">
        <v>88</v>
      </c>
      <c r="B239" s="132"/>
      <c r="C239" s="133" t="s">
        <v>103</v>
      </c>
      <c r="D239" s="139" t="s">
        <v>327</v>
      </c>
      <c r="E239" s="279">
        <v>3</v>
      </c>
      <c r="F239" s="280">
        <v>43.5</v>
      </c>
      <c r="G239" s="298">
        <f t="shared" si="19"/>
        <v>-1.4799999999999969</v>
      </c>
      <c r="H239" s="282">
        <v>6</v>
      </c>
      <c r="I239" s="283">
        <v>39.39</v>
      </c>
      <c r="J239" s="295">
        <v>-3.7999999999999972</v>
      </c>
      <c r="K239" s="285">
        <v>1</v>
      </c>
      <c r="L239" s="286">
        <v>29.6875</v>
      </c>
      <c r="M239" s="286">
        <v>-10.102499999999999</v>
      </c>
      <c r="N239" s="288">
        <f t="shared" si="22"/>
        <v>-9.7025000000000006</v>
      </c>
      <c r="O239" s="336">
        <v>1</v>
      </c>
      <c r="P239" s="334">
        <v>25.1875</v>
      </c>
      <c r="Q239" s="299">
        <f t="shared" si="20"/>
        <v>-17.952500000000001</v>
      </c>
      <c r="R239" s="290">
        <f t="shared" ref="R239:R247" si="23">SUM(P239-L239)</f>
        <v>-4.5</v>
      </c>
      <c r="S239" s="291">
        <v>8</v>
      </c>
      <c r="T239" s="292">
        <v>25.6171875</v>
      </c>
      <c r="U239" s="292">
        <v>-12.372812500000002</v>
      </c>
      <c r="V239" s="294">
        <f t="shared" si="21"/>
        <v>0.4296875</v>
      </c>
    </row>
    <row r="240" spans="1:22" ht="21" customHeight="1" x14ac:dyDescent="0.4">
      <c r="A240" s="131" t="s">
        <v>121</v>
      </c>
      <c r="B240" s="132"/>
      <c r="C240" s="133" t="s">
        <v>135</v>
      </c>
      <c r="D240" s="139" t="s">
        <v>327</v>
      </c>
      <c r="E240" s="279">
        <v>6</v>
      </c>
      <c r="F240" s="280">
        <v>33.549999999999997</v>
      </c>
      <c r="G240" s="298">
        <f t="shared" si="19"/>
        <v>-11.43</v>
      </c>
      <c r="H240" s="282">
        <v>7</v>
      </c>
      <c r="I240" s="283">
        <v>33.974000000000004</v>
      </c>
      <c r="J240" s="295">
        <v>-9.215999999999994</v>
      </c>
      <c r="K240" s="285">
        <v>6</v>
      </c>
      <c r="L240" s="286">
        <v>31.124999499999998</v>
      </c>
      <c r="M240" s="286">
        <v>-8.6650005000000014</v>
      </c>
      <c r="N240" s="288">
        <f t="shared" si="22"/>
        <v>-2.849000500000006</v>
      </c>
      <c r="O240" s="336">
        <v>5</v>
      </c>
      <c r="P240" s="334">
        <v>26.7</v>
      </c>
      <c r="Q240" s="299">
        <f t="shared" si="20"/>
        <v>-16.440000000000001</v>
      </c>
      <c r="R240" s="290">
        <f t="shared" si="23"/>
        <v>-4.4249994999999984</v>
      </c>
      <c r="S240" s="291">
        <v>8</v>
      </c>
      <c r="T240" s="292">
        <v>25.011875</v>
      </c>
      <c r="U240" s="292">
        <v>-12.978125000000002</v>
      </c>
      <c r="V240" s="294">
        <f t="shared" si="21"/>
        <v>-1.6881249999999994</v>
      </c>
    </row>
    <row r="241" spans="1:22" ht="21" customHeight="1" x14ac:dyDescent="0.4">
      <c r="A241" s="131" t="s">
        <v>167</v>
      </c>
      <c r="B241" s="132"/>
      <c r="C241" s="133" t="s">
        <v>184</v>
      </c>
      <c r="D241" s="139" t="s">
        <v>327</v>
      </c>
      <c r="E241" s="279">
        <v>3</v>
      </c>
      <c r="F241" s="280">
        <v>29.33</v>
      </c>
      <c r="G241" s="298">
        <f t="shared" si="19"/>
        <v>-15.649999999999999</v>
      </c>
      <c r="H241" s="282">
        <v>5</v>
      </c>
      <c r="I241" s="283">
        <v>30.68</v>
      </c>
      <c r="J241" s="295">
        <v>-12.509999999999998</v>
      </c>
      <c r="K241" s="285">
        <v>5</v>
      </c>
      <c r="L241" s="286">
        <v>28.324999999999999</v>
      </c>
      <c r="M241" s="286">
        <v>-11.465</v>
      </c>
      <c r="N241" s="288">
        <f t="shared" si="22"/>
        <v>-2.3550000000000004</v>
      </c>
      <c r="O241" s="336">
        <v>6</v>
      </c>
      <c r="P241" s="334">
        <v>26.970000000000002</v>
      </c>
      <c r="Q241" s="299">
        <f t="shared" si="20"/>
        <v>-16.169999999999998</v>
      </c>
      <c r="R241" s="290">
        <f t="shared" si="23"/>
        <v>-1.3549999999999969</v>
      </c>
      <c r="S241" s="291">
        <v>4</v>
      </c>
      <c r="T241" s="292">
        <v>24.90625</v>
      </c>
      <c r="U241" s="292">
        <v>-13.083750000000002</v>
      </c>
      <c r="V241" s="294">
        <f t="shared" si="21"/>
        <v>-2.0637500000000024</v>
      </c>
    </row>
    <row r="242" spans="1:22" ht="21" customHeight="1" x14ac:dyDescent="0.4">
      <c r="A242" s="131" t="s">
        <v>49</v>
      </c>
      <c r="B242" s="132"/>
      <c r="C242" s="133" t="s">
        <v>59</v>
      </c>
      <c r="D242" s="139" t="s">
        <v>327</v>
      </c>
      <c r="E242" s="279">
        <v>2</v>
      </c>
      <c r="F242" s="280">
        <v>31.95</v>
      </c>
      <c r="G242" s="298">
        <f t="shared" si="19"/>
        <v>-13.029999999999998</v>
      </c>
      <c r="H242" s="282">
        <v>3</v>
      </c>
      <c r="I242" s="283">
        <v>35.1</v>
      </c>
      <c r="J242" s="295">
        <v>-8.0899999999999963</v>
      </c>
      <c r="K242" s="285">
        <v>4</v>
      </c>
      <c r="L242" s="286">
        <v>25.53125</v>
      </c>
      <c r="M242" s="286">
        <v>-14.258749999999999</v>
      </c>
      <c r="N242" s="288">
        <f t="shared" si="22"/>
        <v>-9.5687500000000014</v>
      </c>
      <c r="O242" s="336">
        <v>3</v>
      </c>
      <c r="P242" s="334">
        <v>28.29</v>
      </c>
      <c r="Q242" s="299">
        <f t="shared" si="20"/>
        <v>-14.850000000000001</v>
      </c>
      <c r="R242" s="290">
        <f t="shared" si="23"/>
        <v>2.7587499999999991</v>
      </c>
      <c r="S242" s="291">
        <v>2</v>
      </c>
      <c r="T242" s="292">
        <v>24.125</v>
      </c>
      <c r="U242" s="292">
        <v>-13.865000000000002</v>
      </c>
      <c r="V242" s="294">
        <f t="shared" si="21"/>
        <v>-4.1649999999999991</v>
      </c>
    </row>
    <row r="243" spans="1:22" ht="21" customHeight="1" x14ac:dyDescent="0.4">
      <c r="A243" s="131" t="s">
        <v>88</v>
      </c>
      <c r="B243" s="132"/>
      <c r="C243" s="133" t="s">
        <v>104</v>
      </c>
      <c r="D243" s="139" t="s">
        <v>327</v>
      </c>
      <c r="E243" s="279">
        <v>6</v>
      </c>
      <c r="F243" s="280">
        <v>37.85</v>
      </c>
      <c r="G243" s="298">
        <f t="shared" si="19"/>
        <v>-7.1299999999999955</v>
      </c>
      <c r="H243" s="282">
        <v>5</v>
      </c>
      <c r="I243" s="283">
        <v>42.13</v>
      </c>
      <c r="J243" s="295">
        <v>-1.0599999999999952</v>
      </c>
      <c r="K243" s="285">
        <v>2</v>
      </c>
      <c r="L243" s="286">
        <v>35.03125</v>
      </c>
      <c r="M243" s="286">
        <v>-4.7587499999999991</v>
      </c>
      <c r="N243" s="288">
        <f t="shared" si="22"/>
        <v>-7.0987500000000026</v>
      </c>
      <c r="O243" s="336">
        <v>1</v>
      </c>
      <c r="P243" s="334">
        <v>23.1875</v>
      </c>
      <c r="Q243" s="299">
        <f t="shared" si="20"/>
        <v>-19.952500000000001</v>
      </c>
      <c r="R243" s="290">
        <f t="shared" si="23"/>
        <v>-11.84375</v>
      </c>
      <c r="S243" s="291">
        <v>2</v>
      </c>
      <c r="T243" s="292">
        <v>24.125</v>
      </c>
      <c r="U243" s="292">
        <v>-13.865000000000002</v>
      </c>
      <c r="V243" s="294">
        <f t="shared" si="21"/>
        <v>0.9375</v>
      </c>
    </row>
    <row r="244" spans="1:22" ht="21" customHeight="1" x14ac:dyDescent="0.4">
      <c r="A244" s="131" t="s">
        <v>36</v>
      </c>
      <c r="B244" s="132"/>
      <c r="C244" s="133" t="s">
        <v>47</v>
      </c>
      <c r="D244" s="139" t="s">
        <v>327</v>
      </c>
      <c r="E244" s="279">
        <v>5</v>
      </c>
      <c r="F244" s="280">
        <v>46.36</v>
      </c>
      <c r="G244" s="300">
        <f t="shared" si="19"/>
        <v>1.3800000000000026</v>
      </c>
      <c r="H244" s="282">
        <v>5</v>
      </c>
      <c r="I244" s="283">
        <v>53.52</v>
      </c>
      <c r="J244" s="284">
        <v>10.330000000000005</v>
      </c>
      <c r="K244" s="285">
        <v>6</v>
      </c>
      <c r="L244" s="286">
        <v>41.770832999999996</v>
      </c>
      <c r="M244" s="287">
        <v>1.980832999999997</v>
      </c>
      <c r="N244" s="288">
        <f t="shared" si="22"/>
        <v>-11.749167000000007</v>
      </c>
      <c r="O244" s="336">
        <v>8</v>
      </c>
      <c r="P244" s="334">
        <v>47.1325</v>
      </c>
      <c r="Q244" s="297">
        <f t="shared" si="20"/>
        <v>3.9924999999999997</v>
      </c>
      <c r="R244" s="290">
        <f t="shared" si="23"/>
        <v>5.3616670000000042</v>
      </c>
      <c r="S244" s="291">
        <v>1</v>
      </c>
      <c r="T244" s="292">
        <v>24</v>
      </c>
      <c r="U244" s="292">
        <v>-13.990000000000002</v>
      </c>
      <c r="V244" s="294">
        <f t="shared" si="21"/>
        <v>-23.1325</v>
      </c>
    </row>
    <row r="245" spans="1:22" ht="21" customHeight="1" x14ac:dyDescent="0.4">
      <c r="A245" s="131" t="s">
        <v>228</v>
      </c>
      <c r="B245" s="132"/>
      <c r="C245" s="133" t="s">
        <v>244</v>
      </c>
      <c r="D245" s="139" t="s">
        <v>327</v>
      </c>
      <c r="E245" s="279">
        <v>9</v>
      </c>
      <c r="F245" s="280">
        <v>29.37</v>
      </c>
      <c r="G245" s="298">
        <f t="shared" si="19"/>
        <v>-15.609999999999996</v>
      </c>
      <c r="H245" s="282">
        <v>7</v>
      </c>
      <c r="I245" s="283">
        <v>31.326000000000004</v>
      </c>
      <c r="J245" s="295">
        <v>-11.863999999999994</v>
      </c>
      <c r="K245" s="285">
        <v>3</v>
      </c>
      <c r="L245" s="286">
        <v>29.406249500000001</v>
      </c>
      <c r="M245" s="286">
        <v>-10.383750499999998</v>
      </c>
      <c r="N245" s="288">
        <f t="shared" si="22"/>
        <v>-1.9197505000000028</v>
      </c>
      <c r="O245" s="336">
        <v>6</v>
      </c>
      <c r="P245" s="334">
        <v>27.362499999999997</v>
      </c>
      <c r="Q245" s="299">
        <f t="shared" si="20"/>
        <v>-15.777500000000003</v>
      </c>
      <c r="R245" s="290">
        <f t="shared" si="23"/>
        <v>-2.0437495000000041</v>
      </c>
      <c r="S245" s="291">
        <v>1</v>
      </c>
      <c r="T245" s="292">
        <v>19.5</v>
      </c>
      <c r="U245" s="292">
        <v>-18.490000000000002</v>
      </c>
      <c r="V245" s="294">
        <f t="shared" si="21"/>
        <v>-7.8624999999999972</v>
      </c>
    </row>
    <row r="246" spans="1:22" ht="21" customHeight="1" x14ac:dyDescent="0.4">
      <c r="A246" s="131" t="s">
        <v>36</v>
      </c>
      <c r="B246" s="132"/>
      <c r="C246" s="133" t="s">
        <v>378</v>
      </c>
      <c r="D246" s="139" t="s">
        <v>327</v>
      </c>
      <c r="E246" s="279">
        <v>3</v>
      </c>
      <c r="F246" s="280">
        <v>40.9</v>
      </c>
      <c r="G246" s="298">
        <f t="shared" si="19"/>
        <v>-4.0799999999999983</v>
      </c>
      <c r="H246" s="282">
        <v>1</v>
      </c>
      <c r="I246" s="283">
        <v>38</v>
      </c>
      <c r="J246" s="295">
        <v>-5.1899999999999977</v>
      </c>
      <c r="K246" s="285">
        <v>1</v>
      </c>
      <c r="L246" s="286">
        <v>43.6875</v>
      </c>
      <c r="M246" s="287">
        <v>3.8975000000000009</v>
      </c>
      <c r="N246" s="288">
        <f t="shared" si="22"/>
        <v>5.6875</v>
      </c>
      <c r="O246" s="336">
        <v>2</v>
      </c>
      <c r="P246" s="334">
        <v>39.282499999999999</v>
      </c>
      <c r="Q246" s="299">
        <f t="shared" si="20"/>
        <v>-3.8575000000000017</v>
      </c>
      <c r="R246" s="290">
        <f t="shared" si="23"/>
        <v>-4.4050000000000011</v>
      </c>
      <c r="S246" s="291"/>
      <c r="T246" s="292"/>
      <c r="U246" s="292"/>
      <c r="V246" s="294">
        <f t="shared" si="21"/>
        <v>-39.282499999999999</v>
      </c>
    </row>
    <row r="247" spans="1:22" ht="21" customHeight="1" x14ac:dyDescent="0.4">
      <c r="A247" s="131" t="s">
        <v>228</v>
      </c>
      <c r="B247" s="132"/>
      <c r="C247" s="133" t="s">
        <v>377</v>
      </c>
      <c r="D247" s="139" t="s">
        <v>327</v>
      </c>
      <c r="E247" s="279">
        <v>2</v>
      </c>
      <c r="F247" s="280">
        <v>42.5</v>
      </c>
      <c r="G247" s="298">
        <f t="shared" si="19"/>
        <v>-2.4799999999999969</v>
      </c>
      <c r="H247" s="282">
        <v>4</v>
      </c>
      <c r="I247" s="283">
        <v>30.064</v>
      </c>
      <c r="J247" s="295">
        <v>-13.125999999999998</v>
      </c>
      <c r="K247" s="285">
        <v>2</v>
      </c>
      <c r="L247" s="286">
        <v>31.28125</v>
      </c>
      <c r="M247" s="286">
        <v>-8.5087499999999991</v>
      </c>
      <c r="N247" s="288">
        <f t="shared" si="22"/>
        <v>1.2172499999999999</v>
      </c>
      <c r="O247" s="336">
        <v>3</v>
      </c>
      <c r="P247" s="334">
        <v>34.832499999999996</v>
      </c>
      <c r="Q247" s="299">
        <f t="shared" si="20"/>
        <v>-8.3075000000000045</v>
      </c>
      <c r="R247" s="290">
        <f t="shared" si="23"/>
        <v>3.551249999999996</v>
      </c>
      <c r="S247" s="291"/>
      <c r="T247" s="292"/>
      <c r="U247" s="292"/>
      <c r="V247" s="294">
        <f t="shared" si="21"/>
        <v>-34.832499999999996</v>
      </c>
    </row>
    <row r="248" spans="1:22" ht="21" customHeight="1" x14ac:dyDescent="0.4">
      <c r="A248" s="131" t="s">
        <v>88</v>
      </c>
      <c r="B248" s="132"/>
      <c r="C248" s="133" t="s">
        <v>376</v>
      </c>
      <c r="D248" s="139" t="s">
        <v>327</v>
      </c>
      <c r="E248" s="279">
        <v>3</v>
      </c>
      <c r="F248" s="280">
        <v>38.97</v>
      </c>
      <c r="G248" s="298">
        <f t="shared" si="19"/>
        <v>-6.009999999999998</v>
      </c>
      <c r="H248" s="282">
        <v>1</v>
      </c>
      <c r="I248" s="283">
        <v>37.549999999999997</v>
      </c>
      <c r="J248" s="295">
        <v>-5.6400000000000006</v>
      </c>
      <c r="K248" s="303"/>
      <c r="L248" s="304"/>
      <c r="M248" s="286"/>
      <c r="N248" s="288">
        <f t="shared" si="22"/>
        <v>-37.549999999999997</v>
      </c>
      <c r="O248" s="336">
        <v>1</v>
      </c>
      <c r="P248" s="334">
        <v>32.75</v>
      </c>
      <c r="Q248" s="299">
        <f t="shared" si="20"/>
        <v>-10.39</v>
      </c>
      <c r="R248" s="290">
        <v>0</v>
      </c>
      <c r="S248" s="291"/>
      <c r="T248" s="292"/>
      <c r="U248" s="292"/>
      <c r="V248" s="294">
        <f t="shared" si="21"/>
        <v>-32.75</v>
      </c>
    </row>
    <row r="249" spans="1:22" ht="21" customHeight="1" thickBot="1" x14ac:dyDescent="0.45">
      <c r="A249" s="135" t="s">
        <v>246</v>
      </c>
      <c r="B249" s="147"/>
      <c r="C249" s="148" t="s">
        <v>254</v>
      </c>
      <c r="D249" s="140" t="s">
        <v>327</v>
      </c>
      <c r="E249" s="306">
        <v>1</v>
      </c>
      <c r="F249" s="307">
        <v>31.4</v>
      </c>
      <c r="G249" s="308">
        <f t="shared" si="19"/>
        <v>-13.579999999999998</v>
      </c>
      <c r="H249" s="309">
        <v>3</v>
      </c>
      <c r="I249" s="310">
        <v>40.200000000000003</v>
      </c>
      <c r="J249" s="311">
        <v>-2.9899999999999949</v>
      </c>
      <c r="K249" s="312">
        <v>5</v>
      </c>
      <c r="L249" s="313">
        <v>31.612500000000001</v>
      </c>
      <c r="M249" s="313">
        <v>-8.1774999999999984</v>
      </c>
      <c r="N249" s="314">
        <f t="shared" si="22"/>
        <v>-8.5875000000000021</v>
      </c>
      <c r="O249" s="337">
        <v>2</v>
      </c>
      <c r="P249" s="335">
        <v>25.594999999999999</v>
      </c>
      <c r="Q249" s="315">
        <f t="shared" si="20"/>
        <v>-17.545000000000002</v>
      </c>
      <c r="R249" s="316">
        <f>SUM(P249-L249)</f>
        <v>-6.0175000000000018</v>
      </c>
      <c r="S249" s="317"/>
      <c r="T249" s="318"/>
      <c r="U249" s="318"/>
      <c r="V249" s="319">
        <f t="shared" si="21"/>
        <v>-25.594999999999999</v>
      </c>
    </row>
    <row r="250" spans="1:22" ht="25" thickTop="1" x14ac:dyDescent="0.4"/>
    <row r="251" spans="1:22" ht="27" x14ac:dyDescent="0.45">
      <c r="A251" s="338" t="s">
        <v>380</v>
      </c>
      <c r="B251" s="338"/>
      <c r="C251" s="338"/>
      <c r="D251" s="338"/>
      <c r="E251" s="338"/>
      <c r="F251" s="339"/>
      <c r="G251" s="339"/>
      <c r="H251" s="340"/>
      <c r="I251" s="341"/>
      <c r="J251" s="342"/>
      <c r="K251" s="343"/>
      <c r="L251" s="344"/>
      <c r="M251" s="345"/>
      <c r="N251" s="346"/>
    </row>
    <row r="252" spans="1:22" ht="27" x14ac:dyDescent="0.45">
      <c r="A252" s="338" t="s">
        <v>381</v>
      </c>
      <c r="B252" s="338"/>
      <c r="C252" s="338"/>
      <c r="D252" s="338"/>
      <c r="E252" s="338"/>
      <c r="F252" s="339"/>
      <c r="G252" s="339"/>
      <c r="H252" s="340"/>
      <c r="I252" s="341"/>
      <c r="J252" s="342"/>
      <c r="K252" s="343"/>
      <c r="L252" s="344"/>
      <c r="M252" s="345"/>
      <c r="N252" s="346"/>
    </row>
  </sheetData>
  <sortState ref="A8:V249">
    <sortCondition descending="1" ref="U8:U249"/>
  </sortState>
  <mergeCells count="29">
    <mergeCell ref="A1:V1"/>
    <mergeCell ref="A2:V2"/>
    <mergeCell ref="A3:A5"/>
    <mergeCell ref="B3:B5"/>
    <mergeCell ref="C3:C5"/>
    <mergeCell ref="D3:D5"/>
    <mergeCell ref="E3:G3"/>
    <mergeCell ref="H3:J3"/>
    <mergeCell ref="K3:N3"/>
    <mergeCell ref="O3:R3"/>
    <mergeCell ref="S3:V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T4:T5"/>
    <mergeCell ref="U4:U5"/>
    <mergeCell ref="V4:V5"/>
    <mergeCell ref="N4:N5"/>
    <mergeCell ref="O4:O5"/>
    <mergeCell ref="P4:P5"/>
    <mergeCell ref="Q4:Q5"/>
    <mergeCell ref="R4:R5"/>
    <mergeCell ref="S4:S5"/>
  </mergeCells>
  <pageMargins left="0.27559055118110198" right="0" top="0.35433070866141703" bottom="0" header="0.118110236220472" footer="0.31496062992126"/>
  <pageSetup paperSize="9" scale="8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79361-78B7-DE43-BF32-3AF775987027}">
  <dimension ref="B1:AH268"/>
  <sheetViews>
    <sheetView showGridLines="0" zoomScale="115" workbookViewId="0">
      <pane ySplit="4" topLeftCell="A5" activePane="bottomLeft" state="frozen"/>
      <selection pane="bottomLeft" activeCell="C10" sqref="C10"/>
    </sheetView>
  </sheetViews>
  <sheetFormatPr baseColWidth="10" defaultColWidth="8.83203125" defaultRowHeight="14" x14ac:dyDescent="0.15"/>
  <cols>
    <col min="1" max="1" width="1" style="1" customWidth="1"/>
    <col min="2" max="2" width="11.33203125" style="1" customWidth="1"/>
    <col min="3" max="3" width="16.83203125" style="1" customWidth="1"/>
    <col min="4" max="4" width="19.33203125" style="1" customWidth="1"/>
    <col min="5" max="5" width="11.83203125" style="1" customWidth="1"/>
    <col min="6" max="6" width="7.33203125" style="1" customWidth="1"/>
    <col min="7" max="7" width="7.6640625" style="1" customWidth="1"/>
    <col min="8" max="8" width="7.1640625" style="1" customWidth="1"/>
    <col min="9" max="9" width="8" style="43" customWidth="1"/>
    <col min="10" max="10" width="7.33203125" style="1" customWidth="1"/>
    <col min="11" max="11" width="7" style="1" customWidth="1"/>
    <col min="12" max="12" width="8" style="1" customWidth="1"/>
    <col min="13" max="13" width="7.33203125" style="1" customWidth="1"/>
    <col min="14" max="14" width="7.6640625" style="1" customWidth="1"/>
    <col min="15" max="15" width="6.83203125" style="1" customWidth="1"/>
    <col min="16" max="16" width="8.33203125" style="43" customWidth="1"/>
    <col min="17" max="17" width="11.1640625" style="1" customWidth="1"/>
    <col min="18" max="18" width="7.1640625" style="1" customWidth="1"/>
    <col min="19" max="19" width="8" style="1" customWidth="1"/>
    <col min="20" max="20" width="7.33203125" style="1" customWidth="1"/>
    <col min="21" max="21" width="7.6640625" style="1" customWidth="1"/>
    <col min="22" max="22" width="6.83203125" style="1" customWidth="1"/>
    <col min="23" max="23" width="8.33203125" style="43" customWidth="1"/>
    <col min="24" max="24" width="11.1640625" style="1" customWidth="1"/>
    <col min="25" max="25" width="7.1640625" style="1" customWidth="1"/>
    <col min="26" max="26" width="8" style="1" customWidth="1"/>
    <col min="27" max="27" width="7.33203125" style="1" customWidth="1"/>
    <col min="28" max="28" width="7.6640625" style="1" customWidth="1"/>
    <col min="29" max="29" width="6.83203125" style="1" customWidth="1"/>
    <col min="30" max="30" width="8.33203125" style="43" customWidth="1"/>
    <col min="31" max="31" width="11.1640625" style="1" customWidth="1"/>
    <col min="32" max="32" width="7.1640625" style="1" customWidth="1"/>
    <col min="33" max="33" width="8" style="1" customWidth="1"/>
    <col min="34" max="34" width="11.5" style="43" customWidth="1"/>
    <col min="35" max="16384" width="8.83203125" style="1"/>
  </cols>
  <sheetData>
    <row r="1" spans="2:34" ht="24" x14ac:dyDescent="0.4">
      <c r="B1" s="152" t="s">
        <v>302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34" ht="24" x14ac:dyDescent="0.4">
      <c r="B2" s="216" t="s">
        <v>303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4" spans="2:34" ht="21" customHeight="1" x14ac:dyDescent="0.15">
      <c r="B4" s="227" t="s">
        <v>0</v>
      </c>
      <c r="C4" s="227" t="s">
        <v>1</v>
      </c>
      <c r="D4" s="227" t="s">
        <v>2</v>
      </c>
      <c r="E4" s="227" t="s">
        <v>3</v>
      </c>
      <c r="F4" s="220" t="s">
        <v>4</v>
      </c>
      <c r="G4" s="221"/>
      <c r="H4" s="221"/>
      <c r="I4" s="221"/>
      <c r="J4" s="221"/>
      <c r="K4" s="221"/>
      <c r="L4" s="222"/>
      <c r="M4" s="220" t="s">
        <v>5</v>
      </c>
      <c r="N4" s="221"/>
      <c r="O4" s="221"/>
      <c r="P4" s="221"/>
      <c r="Q4" s="221"/>
      <c r="R4" s="221"/>
      <c r="S4" s="222"/>
      <c r="T4" s="220" t="s">
        <v>6</v>
      </c>
      <c r="U4" s="221"/>
      <c r="V4" s="221"/>
      <c r="W4" s="221"/>
      <c r="X4" s="221"/>
      <c r="Y4" s="221"/>
      <c r="Z4" s="222"/>
      <c r="AA4" s="220" t="s">
        <v>7</v>
      </c>
      <c r="AB4" s="221"/>
      <c r="AC4" s="221"/>
      <c r="AD4" s="221"/>
      <c r="AE4" s="221"/>
      <c r="AF4" s="221"/>
      <c r="AG4" s="222"/>
      <c r="AH4" s="223" t="s">
        <v>8</v>
      </c>
    </row>
    <row r="5" spans="2:34" ht="28" customHeight="1" x14ac:dyDescent="0.15">
      <c r="B5" s="228"/>
      <c r="C5" s="228"/>
      <c r="D5" s="228"/>
      <c r="E5" s="229"/>
      <c r="F5" s="2" t="s">
        <v>9</v>
      </c>
      <c r="G5" s="2" t="s">
        <v>10</v>
      </c>
      <c r="H5" s="3" t="s">
        <v>11</v>
      </c>
      <c r="I5" s="4" t="s">
        <v>12</v>
      </c>
      <c r="J5" s="3" t="s">
        <v>13</v>
      </c>
      <c r="K5" s="3" t="s">
        <v>14</v>
      </c>
      <c r="L5" s="2" t="s">
        <v>15</v>
      </c>
      <c r="M5" s="2" t="s">
        <v>9</v>
      </c>
      <c r="N5" s="2" t="s">
        <v>10</v>
      </c>
      <c r="O5" s="2" t="s">
        <v>11</v>
      </c>
      <c r="P5" s="5" t="s">
        <v>12</v>
      </c>
      <c r="Q5" s="2" t="s">
        <v>13</v>
      </c>
      <c r="R5" s="2" t="s">
        <v>14</v>
      </c>
      <c r="S5" s="2" t="s">
        <v>15</v>
      </c>
      <c r="T5" s="2" t="s">
        <v>9</v>
      </c>
      <c r="U5" s="2" t="s">
        <v>10</v>
      </c>
      <c r="V5" s="2" t="s">
        <v>11</v>
      </c>
      <c r="W5" s="5" t="s">
        <v>12</v>
      </c>
      <c r="X5" s="2" t="s">
        <v>13</v>
      </c>
      <c r="Y5" s="2" t="s">
        <v>14</v>
      </c>
      <c r="Z5" s="2" t="s">
        <v>15</v>
      </c>
      <c r="AA5" s="2" t="s">
        <v>9</v>
      </c>
      <c r="AB5" s="2" t="s">
        <v>10</v>
      </c>
      <c r="AC5" s="2" t="s">
        <v>11</v>
      </c>
      <c r="AD5" s="5" t="s">
        <v>12</v>
      </c>
      <c r="AE5" s="2" t="s">
        <v>13</v>
      </c>
      <c r="AF5" s="2" t="s">
        <v>14</v>
      </c>
      <c r="AG5" s="2" t="s">
        <v>15</v>
      </c>
      <c r="AH5" s="224"/>
    </row>
    <row r="6" spans="2:34" s="6" customFormat="1" ht="28" customHeight="1" x14ac:dyDescent="0.45">
      <c r="B6" s="225" t="s">
        <v>16</v>
      </c>
      <c r="C6" s="225"/>
      <c r="D6" s="225"/>
      <c r="E6" s="225"/>
      <c r="F6" s="7"/>
      <c r="G6" s="7"/>
      <c r="H6" s="8"/>
      <c r="I6" s="9">
        <v>47.11</v>
      </c>
      <c r="J6" s="8"/>
      <c r="K6" s="8"/>
      <c r="L6" s="7"/>
      <c r="M6" s="7"/>
      <c r="N6" s="7"/>
      <c r="O6" s="7"/>
      <c r="P6" s="9">
        <v>31.4</v>
      </c>
      <c r="Q6" s="7"/>
      <c r="R6" s="7"/>
      <c r="S6" s="7"/>
      <c r="T6" s="7"/>
      <c r="U6" s="7"/>
      <c r="V6" s="7"/>
      <c r="W6" s="9">
        <v>33.97</v>
      </c>
      <c r="X6" s="7"/>
      <c r="Y6" s="7"/>
      <c r="Z6" s="7"/>
      <c r="AA6" s="7"/>
      <c r="AB6" s="7"/>
      <c r="AC6" s="7"/>
      <c r="AD6" s="10">
        <v>29.37</v>
      </c>
      <c r="AE6" s="7"/>
      <c r="AF6" s="7"/>
      <c r="AG6" s="7"/>
      <c r="AH6" s="9">
        <v>35.462499999999999</v>
      </c>
    </row>
    <row r="7" spans="2:34" s="6" customFormat="1" ht="28" customHeight="1" x14ac:dyDescent="0.45">
      <c r="B7" s="226" t="s">
        <v>17</v>
      </c>
      <c r="C7" s="226"/>
      <c r="D7" s="226"/>
      <c r="E7" s="226"/>
      <c r="F7" s="7"/>
      <c r="G7" s="7"/>
      <c r="H7" s="8"/>
      <c r="I7" s="11">
        <v>49.07</v>
      </c>
      <c r="J7" s="8"/>
      <c r="K7" s="8"/>
      <c r="L7" s="7"/>
      <c r="M7" s="7"/>
      <c r="N7" s="7"/>
      <c r="O7" s="7"/>
      <c r="P7" s="11">
        <v>32.9</v>
      </c>
      <c r="Q7" s="7"/>
      <c r="R7" s="7"/>
      <c r="S7" s="7"/>
      <c r="T7" s="7"/>
      <c r="U7" s="7"/>
      <c r="V7" s="7"/>
      <c r="W7" s="11">
        <v>35.549999999999997</v>
      </c>
      <c r="X7" s="7"/>
      <c r="Y7" s="7"/>
      <c r="Z7" s="7"/>
      <c r="AA7" s="7"/>
      <c r="AB7" s="7"/>
      <c r="AC7" s="7"/>
      <c r="AD7" s="12">
        <v>34.42</v>
      </c>
      <c r="AE7" s="7"/>
      <c r="AF7" s="7"/>
      <c r="AG7" s="7"/>
      <c r="AH7" s="11">
        <v>37.984999999999999</v>
      </c>
    </row>
    <row r="8" spans="2:34" s="13" customFormat="1" ht="22" customHeight="1" x14ac:dyDescent="0.4">
      <c r="B8" s="14">
        <v>1049010074</v>
      </c>
      <c r="C8" s="15" t="s">
        <v>18</v>
      </c>
      <c r="D8" s="16" t="s">
        <v>19</v>
      </c>
      <c r="E8" s="16" t="s">
        <v>20</v>
      </c>
      <c r="F8" s="17">
        <v>1</v>
      </c>
      <c r="G8" s="18">
        <v>70</v>
      </c>
      <c r="H8" s="19">
        <v>70</v>
      </c>
      <c r="I8" s="20">
        <v>70</v>
      </c>
      <c r="J8" s="21">
        <v>0</v>
      </c>
      <c r="K8" s="19">
        <v>70</v>
      </c>
      <c r="L8" s="18">
        <v>70</v>
      </c>
      <c r="M8" s="17">
        <v>1</v>
      </c>
      <c r="N8" s="18">
        <v>50</v>
      </c>
      <c r="O8" s="18">
        <v>50</v>
      </c>
      <c r="P8" s="22">
        <v>50</v>
      </c>
      <c r="Q8" s="23">
        <v>0</v>
      </c>
      <c r="R8" s="18">
        <v>50</v>
      </c>
      <c r="S8" s="18">
        <v>50</v>
      </c>
      <c r="T8" s="17">
        <v>1</v>
      </c>
      <c r="U8" s="18">
        <v>47.75</v>
      </c>
      <c r="V8" s="18">
        <v>47.75</v>
      </c>
      <c r="W8" s="22">
        <v>47.75</v>
      </c>
      <c r="X8" s="23">
        <v>0</v>
      </c>
      <c r="Y8" s="18">
        <v>47.75</v>
      </c>
      <c r="Z8" s="18">
        <v>47.75</v>
      </c>
      <c r="AA8" s="17">
        <v>1</v>
      </c>
      <c r="AB8" s="18">
        <v>25</v>
      </c>
      <c r="AC8" s="18">
        <v>25</v>
      </c>
      <c r="AD8" s="24">
        <v>25</v>
      </c>
      <c r="AE8" s="23">
        <v>0</v>
      </c>
      <c r="AF8" s="18">
        <v>25</v>
      </c>
      <c r="AG8" s="18">
        <v>25</v>
      </c>
      <c r="AH8" s="25">
        <f t="shared" ref="AH8:AH22" si="0">AVERAGE(I8,P8,W8,AD8)</f>
        <v>48.1875</v>
      </c>
    </row>
    <row r="9" spans="2:34" s="13" customFormat="1" ht="22" customHeight="1" x14ac:dyDescent="0.4">
      <c r="B9" s="14">
        <v>1049010036</v>
      </c>
      <c r="C9" s="26" t="s">
        <v>18</v>
      </c>
      <c r="D9" s="16" t="s">
        <v>21</v>
      </c>
      <c r="E9" s="16" t="s">
        <v>20</v>
      </c>
      <c r="F9" s="17">
        <v>4</v>
      </c>
      <c r="G9" s="18">
        <v>74.75</v>
      </c>
      <c r="H9" s="19">
        <v>37.75</v>
      </c>
      <c r="I9" s="20">
        <v>58.1875</v>
      </c>
      <c r="J9" s="19">
        <v>13.290474</v>
      </c>
      <c r="K9" s="19">
        <v>60.125</v>
      </c>
      <c r="L9" s="23">
        <v>0</v>
      </c>
      <c r="M9" s="17">
        <v>4</v>
      </c>
      <c r="N9" s="18">
        <v>55</v>
      </c>
      <c r="O9" s="18">
        <v>30</v>
      </c>
      <c r="P9" s="22">
        <v>42.5</v>
      </c>
      <c r="Q9" s="18">
        <v>10.307764000000001</v>
      </c>
      <c r="R9" s="18">
        <v>42.5</v>
      </c>
      <c r="S9" s="23">
        <v>0</v>
      </c>
      <c r="T9" s="17">
        <v>4</v>
      </c>
      <c r="U9" s="18">
        <v>46.5</v>
      </c>
      <c r="V9" s="18">
        <v>26.75</v>
      </c>
      <c r="W9" s="22">
        <v>36.3125</v>
      </c>
      <c r="X9" s="18">
        <v>7.4148810000000003</v>
      </c>
      <c r="Y9" s="18">
        <v>36</v>
      </c>
      <c r="Z9" s="23">
        <v>0</v>
      </c>
      <c r="AA9" s="17">
        <v>4</v>
      </c>
      <c r="AB9" s="18">
        <v>50</v>
      </c>
      <c r="AC9" s="18">
        <v>27.5</v>
      </c>
      <c r="AD9" s="22">
        <v>38.125</v>
      </c>
      <c r="AE9" s="18">
        <v>8.1729350000000007</v>
      </c>
      <c r="AF9" s="18">
        <v>37.5</v>
      </c>
      <c r="AG9" s="23">
        <v>0</v>
      </c>
      <c r="AH9" s="25">
        <f t="shared" si="0"/>
        <v>43.78125</v>
      </c>
    </row>
    <row r="10" spans="2:34" s="13" customFormat="1" ht="22" customHeight="1" x14ac:dyDescent="0.4">
      <c r="B10" s="14">
        <v>1049010078</v>
      </c>
      <c r="C10" s="26" t="s">
        <v>18</v>
      </c>
      <c r="D10" s="16" t="s">
        <v>22</v>
      </c>
      <c r="E10" s="16" t="s">
        <v>20</v>
      </c>
      <c r="F10" s="17">
        <v>176</v>
      </c>
      <c r="G10" s="18">
        <v>84.5</v>
      </c>
      <c r="H10" s="19">
        <v>17.75</v>
      </c>
      <c r="I10" s="20">
        <v>51.3125</v>
      </c>
      <c r="J10" s="19">
        <v>12.868005999999999</v>
      </c>
      <c r="K10" s="19">
        <v>51.5</v>
      </c>
      <c r="L10" s="18">
        <v>46.5</v>
      </c>
      <c r="M10" s="17">
        <v>176</v>
      </c>
      <c r="N10" s="18">
        <v>100</v>
      </c>
      <c r="O10" s="18">
        <v>10</v>
      </c>
      <c r="P10" s="22">
        <v>39.659089999999999</v>
      </c>
      <c r="Q10" s="18">
        <v>18.621462000000001</v>
      </c>
      <c r="R10" s="18">
        <v>35</v>
      </c>
      <c r="S10" s="18">
        <v>30</v>
      </c>
      <c r="T10" s="17">
        <v>176</v>
      </c>
      <c r="U10" s="18">
        <v>85</v>
      </c>
      <c r="V10" s="18">
        <v>9.25</v>
      </c>
      <c r="W10" s="22">
        <v>41.224431000000003</v>
      </c>
      <c r="X10" s="18">
        <v>16.676507999999998</v>
      </c>
      <c r="Y10" s="18">
        <v>39.5</v>
      </c>
      <c r="Z10" s="18">
        <v>30.25</v>
      </c>
      <c r="AA10" s="17">
        <v>176</v>
      </c>
      <c r="AB10" s="18">
        <v>97.5</v>
      </c>
      <c r="AC10" s="18">
        <v>15</v>
      </c>
      <c r="AD10" s="22">
        <v>40.838068</v>
      </c>
      <c r="AE10" s="18">
        <v>20.673342999999999</v>
      </c>
      <c r="AF10" s="18">
        <v>35</v>
      </c>
      <c r="AG10" s="18">
        <v>22.5</v>
      </c>
      <c r="AH10" s="25">
        <f t="shared" si="0"/>
        <v>43.258522249999999</v>
      </c>
    </row>
    <row r="11" spans="2:34" s="13" customFormat="1" ht="22" customHeight="1" x14ac:dyDescent="0.4">
      <c r="B11" s="14">
        <v>1049010075</v>
      </c>
      <c r="C11" s="26" t="s">
        <v>18</v>
      </c>
      <c r="D11" s="16" t="s">
        <v>23</v>
      </c>
      <c r="E11" s="16" t="s">
        <v>20</v>
      </c>
      <c r="F11" s="17">
        <v>12</v>
      </c>
      <c r="G11" s="18">
        <v>71</v>
      </c>
      <c r="H11" s="19">
        <v>35.5</v>
      </c>
      <c r="I11" s="20">
        <v>50.9375</v>
      </c>
      <c r="J11" s="19">
        <v>10.853246</v>
      </c>
      <c r="K11" s="19">
        <v>48.25</v>
      </c>
      <c r="L11" s="23">
        <v>0</v>
      </c>
      <c r="M11" s="17">
        <v>12</v>
      </c>
      <c r="N11" s="18">
        <v>50</v>
      </c>
      <c r="O11" s="18">
        <v>15</v>
      </c>
      <c r="P11" s="22">
        <v>32.916665999999999</v>
      </c>
      <c r="Q11" s="18">
        <v>11.265421</v>
      </c>
      <c r="R11" s="18">
        <v>32.5</v>
      </c>
      <c r="S11" s="18">
        <v>20</v>
      </c>
      <c r="T11" s="17">
        <v>12</v>
      </c>
      <c r="U11" s="18">
        <v>62.75</v>
      </c>
      <c r="V11" s="18">
        <v>18.5</v>
      </c>
      <c r="W11" s="22">
        <v>38.541665999999999</v>
      </c>
      <c r="X11" s="18">
        <v>12.160743</v>
      </c>
      <c r="Y11" s="18">
        <v>41.25</v>
      </c>
      <c r="Z11" s="18">
        <v>43</v>
      </c>
      <c r="AA11" s="17">
        <v>12</v>
      </c>
      <c r="AB11" s="18">
        <v>85</v>
      </c>
      <c r="AC11" s="18">
        <v>20</v>
      </c>
      <c r="AD11" s="22">
        <v>37.083333000000003</v>
      </c>
      <c r="AE11" s="18">
        <v>16.546441000000002</v>
      </c>
      <c r="AF11" s="18">
        <v>33.75</v>
      </c>
      <c r="AG11" s="18">
        <v>30</v>
      </c>
      <c r="AH11" s="25">
        <f t="shared" si="0"/>
        <v>39.869791249999999</v>
      </c>
    </row>
    <row r="12" spans="2:34" s="13" customFormat="1" ht="22" customHeight="1" x14ac:dyDescent="0.4">
      <c r="B12" s="14">
        <v>1049010033</v>
      </c>
      <c r="C12" s="26" t="s">
        <v>18</v>
      </c>
      <c r="D12" s="16" t="s">
        <v>24</v>
      </c>
      <c r="E12" s="16" t="s">
        <v>20</v>
      </c>
      <c r="F12" s="17">
        <v>4</v>
      </c>
      <c r="G12" s="18">
        <v>71</v>
      </c>
      <c r="H12" s="19">
        <v>37.25</v>
      </c>
      <c r="I12" s="20">
        <v>55.375</v>
      </c>
      <c r="J12" s="19">
        <v>12.005857000000001</v>
      </c>
      <c r="K12" s="19">
        <v>56.625</v>
      </c>
      <c r="L12" s="23">
        <v>0</v>
      </c>
      <c r="M12" s="17">
        <v>4</v>
      </c>
      <c r="N12" s="18">
        <v>55</v>
      </c>
      <c r="O12" s="18">
        <v>20</v>
      </c>
      <c r="P12" s="22">
        <v>33.75</v>
      </c>
      <c r="Q12" s="18">
        <v>13.404756000000001</v>
      </c>
      <c r="R12" s="18">
        <v>30</v>
      </c>
      <c r="S12" s="23">
        <v>0</v>
      </c>
      <c r="T12" s="17">
        <v>4</v>
      </c>
      <c r="U12" s="18">
        <v>61.5</v>
      </c>
      <c r="V12" s="18">
        <v>33.75</v>
      </c>
      <c r="W12" s="22">
        <v>47.375</v>
      </c>
      <c r="X12" s="18">
        <v>10.800027999999999</v>
      </c>
      <c r="Y12" s="18">
        <v>47.125</v>
      </c>
      <c r="Z12" s="23">
        <v>0</v>
      </c>
      <c r="AA12" s="17">
        <v>4</v>
      </c>
      <c r="AB12" s="18">
        <v>25</v>
      </c>
      <c r="AC12" s="18">
        <v>20</v>
      </c>
      <c r="AD12" s="24">
        <v>21.875</v>
      </c>
      <c r="AE12" s="18">
        <v>2.0728900000000001</v>
      </c>
      <c r="AF12" s="18">
        <v>21.25</v>
      </c>
      <c r="AG12" s="18">
        <v>20</v>
      </c>
      <c r="AH12" s="25">
        <f t="shared" si="0"/>
        <v>39.59375</v>
      </c>
    </row>
    <row r="13" spans="2:34" s="13" customFormat="1" ht="22" customHeight="1" x14ac:dyDescent="0.4">
      <c r="B13" s="14">
        <v>1049010079</v>
      </c>
      <c r="C13" s="26" t="s">
        <v>18</v>
      </c>
      <c r="D13" s="16" t="s">
        <v>25</v>
      </c>
      <c r="E13" s="16" t="s">
        <v>20</v>
      </c>
      <c r="F13" s="17">
        <v>4</v>
      </c>
      <c r="G13" s="18">
        <v>61.5</v>
      </c>
      <c r="H13" s="19">
        <v>42</v>
      </c>
      <c r="I13" s="20">
        <v>50.9375</v>
      </c>
      <c r="J13" s="19">
        <v>7.4001159999999997</v>
      </c>
      <c r="K13" s="19">
        <v>50.125</v>
      </c>
      <c r="L13" s="23">
        <v>0</v>
      </c>
      <c r="M13" s="17">
        <v>4</v>
      </c>
      <c r="N13" s="18">
        <v>45</v>
      </c>
      <c r="O13" s="18">
        <v>20</v>
      </c>
      <c r="P13" s="24">
        <v>30</v>
      </c>
      <c r="Q13" s="18">
        <v>10.606601</v>
      </c>
      <c r="R13" s="18">
        <v>27.5</v>
      </c>
      <c r="S13" s="18">
        <v>20</v>
      </c>
      <c r="T13" s="17">
        <v>4</v>
      </c>
      <c r="U13" s="18">
        <v>47.5</v>
      </c>
      <c r="V13" s="18">
        <v>26.75</v>
      </c>
      <c r="W13" s="22">
        <v>38.9375</v>
      </c>
      <c r="X13" s="18">
        <v>8.5811829999999993</v>
      </c>
      <c r="Y13" s="18">
        <v>40.75</v>
      </c>
      <c r="Z13" s="23">
        <v>0</v>
      </c>
      <c r="AA13" s="17">
        <v>4</v>
      </c>
      <c r="AB13" s="18">
        <v>45</v>
      </c>
      <c r="AC13" s="18">
        <v>27.5</v>
      </c>
      <c r="AD13" s="22">
        <v>37.5</v>
      </c>
      <c r="AE13" s="18">
        <v>6.8465309999999997</v>
      </c>
      <c r="AF13" s="18">
        <v>38.75</v>
      </c>
      <c r="AG13" s="23">
        <v>0</v>
      </c>
      <c r="AH13" s="25">
        <f t="shared" si="0"/>
        <v>39.34375</v>
      </c>
    </row>
    <row r="14" spans="2:34" s="13" customFormat="1" ht="22" customHeight="1" x14ac:dyDescent="0.4">
      <c r="B14" s="14">
        <v>1049010073</v>
      </c>
      <c r="C14" s="26" t="s">
        <v>18</v>
      </c>
      <c r="D14" s="16" t="s">
        <v>26</v>
      </c>
      <c r="E14" s="16" t="s">
        <v>20</v>
      </c>
      <c r="F14" s="17">
        <v>6</v>
      </c>
      <c r="G14" s="18">
        <v>79.5</v>
      </c>
      <c r="H14" s="19">
        <v>39.5</v>
      </c>
      <c r="I14" s="20">
        <v>59.125</v>
      </c>
      <c r="J14" s="19">
        <v>14.469616</v>
      </c>
      <c r="K14" s="19">
        <v>60.75</v>
      </c>
      <c r="L14" s="23">
        <v>0</v>
      </c>
      <c r="M14" s="17">
        <v>6</v>
      </c>
      <c r="N14" s="18">
        <v>50</v>
      </c>
      <c r="O14" s="23">
        <v>0</v>
      </c>
      <c r="P14" s="24">
        <v>25</v>
      </c>
      <c r="Q14" s="18">
        <v>17.078251000000002</v>
      </c>
      <c r="R14" s="18">
        <v>25</v>
      </c>
      <c r="S14" s="23">
        <v>0</v>
      </c>
      <c r="T14" s="17">
        <v>6</v>
      </c>
      <c r="U14" s="18">
        <v>57</v>
      </c>
      <c r="V14" s="18">
        <v>25.5</v>
      </c>
      <c r="W14" s="27">
        <v>34.083333000000003</v>
      </c>
      <c r="X14" s="18">
        <v>10.56593</v>
      </c>
      <c r="Y14" s="18">
        <v>31.375</v>
      </c>
      <c r="Z14" s="23">
        <v>0</v>
      </c>
      <c r="AA14" s="17">
        <v>6</v>
      </c>
      <c r="AB14" s="18">
        <v>80</v>
      </c>
      <c r="AC14" s="18">
        <v>17.5</v>
      </c>
      <c r="AD14" s="22">
        <v>37.916665999999999</v>
      </c>
      <c r="AE14" s="18">
        <v>22.333487999999999</v>
      </c>
      <c r="AF14" s="18">
        <v>26.25</v>
      </c>
      <c r="AG14" s="23">
        <v>0</v>
      </c>
      <c r="AH14" s="25">
        <f t="shared" si="0"/>
        <v>39.031249750000001</v>
      </c>
    </row>
    <row r="15" spans="2:34" s="13" customFormat="1" ht="22" customHeight="1" x14ac:dyDescent="0.4">
      <c r="B15" s="14">
        <v>1049010034</v>
      </c>
      <c r="C15" s="26" t="s">
        <v>18</v>
      </c>
      <c r="D15" s="16" t="s">
        <v>27</v>
      </c>
      <c r="E15" s="16" t="s">
        <v>20</v>
      </c>
      <c r="F15" s="17">
        <v>7</v>
      </c>
      <c r="G15" s="18">
        <v>59.75</v>
      </c>
      <c r="H15" s="19">
        <v>23.25</v>
      </c>
      <c r="I15" s="28">
        <v>48.321427999999997</v>
      </c>
      <c r="J15" s="19">
        <v>13.137129</v>
      </c>
      <c r="K15" s="19">
        <v>57.5</v>
      </c>
      <c r="L15" s="23">
        <v>0</v>
      </c>
      <c r="M15" s="17">
        <v>7</v>
      </c>
      <c r="N15" s="18">
        <v>40</v>
      </c>
      <c r="O15" s="18">
        <v>15</v>
      </c>
      <c r="P15" s="24">
        <v>26.428571000000002</v>
      </c>
      <c r="Q15" s="18">
        <v>7.4230739999999997</v>
      </c>
      <c r="R15" s="18">
        <v>25</v>
      </c>
      <c r="S15" s="18">
        <v>25</v>
      </c>
      <c r="T15" s="17">
        <v>7</v>
      </c>
      <c r="U15" s="18">
        <v>43</v>
      </c>
      <c r="V15" s="18">
        <v>18.5</v>
      </c>
      <c r="W15" s="24">
        <v>33.321427999999997</v>
      </c>
      <c r="X15" s="18">
        <v>7.0707069999999996</v>
      </c>
      <c r="Y15" s="18">
        <v>33.75</v>
      </c>
      <c r="Z15" s="23">
        <v>0</v>
      </c>
      <c r="AA15" s="17">
        <v>7</v>
      </c>
      <c r="AB15" s="18">
        <v>67.5</v>
      </c>
      <c r="AC15" s="18">
        <v>22.5</v>
      </c>
      <c r="AD15" s="22">
        <v>38.928570999999998</v>
      </c>
      <c r="AE15" s="18">
        <v>14.006193</v>
      </c>
      <c r="AF15" s="18">
        <v>37.5</v>
      </c>
      <c r="AG15" s="23">
        <v>0</v>
      </c>
      <c r="AH15" s="29">
        <f t="shared" si="0"/>
        <v>36.749999500000001</v>
      </c>
    </row>
    <row r="16" spans="2:34" s="13" customFormat="1" ht="22" customHeight="1" x14ac:dyDescent="0.4">
      <c r="B16" s="14">
        <v>1049010072</v>
      </c>
      <c r="C16" s="26" t="s">
        <v>18</v>
      </c>
      <c r="D16" s="16" t="s">
        <v>28</v>
      </c>
      <c r="E16" s="16" t="s">
        <v>20</v>
      </c>
      <c r="F16" s="17">
        <v>5</v>
      </c>
      <c r="G16" s="18">
        <v>58.75</v>
      </c>
      <c r="H16" s="19">
        <v>36.380000000000003</v>
      </c>
      <c r="I16" s="28">
        <v>47.176000000000002</v>
      </c>
      <c r="J16" s="19">
        <v>7.2767369999999998</v>
      </c>
      <c r="K16" s="19">
        <v>46.5</v>
      </c>
      <c r="L16" s="23">
        <v>0</v>
      </c>
      <c r="M16" s="17">
        <v>5</v>
      </c>
      <c r="N16" s="18">
        <v>55</v>
      </c>
      <c r="O16" s="18">
        <v>35</v>
      </c>
      <c r="P16" s="22">
        <v>42</v>
      </c>
      <c r="Q16" s="18">
        <v>6.7823289999999998</v>
      </c>
      <c r="R16" s="18">
        <v>40</v>
      </c>
      <c r="S16" s="18">
        <v>40</v>
      </c>
      <c r="T16" s="17">
        <v>5</v>
      </c>
      <c r="U16" s="18">
        <v>44.25</v>
      </c>
      <c r="V16" s="18">
        <v>15</v>
      </c>
      <c r="W16" s="24">
        <v>29.35</v>
      </c>
      <c r="X16" s="18">
        <v>10.8</v>
      </c>
      <c r="Y16" s="18">
        <v>28</v>
      </c>
      <c r="Z16" s="23">
        <v>0</v>
      </c>
      <c r="AA16" s="17">
        <v>5</v>
      </c>
      <c r="AB16" s="18">
        <v>35</v>
      </c>
      <c r="AC16" s="18">
        <v>17.5</v>
      </c>
      <c r="AD16" s="24">
        <v>25.5</v>
      </c>
      <c r="AE16" s="18">
        <v>6.403124</v>
      </c>
      <c r="AF16" s="18">
        <v>25</v>
      </c>
      <c r="AG16" s="23">
        <v>0</v>
      </c>
      <c r="AH16" s="29">
        <f t="shared" si="0"/>
        <v>36.006500000000003</v>
      </c>
    </row>
    <row r="17" spans="2:34" s="13" customFormat="1" ht="22" customHeight="1" x14ac:dyDescent="0.4">
      <c r="B17" s="14">
        <v>1049010035</v>
      </c>
      <c r="C17" s="26" t="s">
        <v>18</v>
      </c>
      <c r="D17" s="16" t="s">
        <v>29</v>
      </c>
      <c r="E17" s="16" t="s">
        <v>20</v>
      </c>
      <c r="F17" s="17">
        <v>14</v>
      </c>
      <c r="G17" s="18">
        <v>54.75</v>
      </c>
      <c r="H17" s="19">
        <v>27</v>
      </c>
      <c r="I17" s="30">
        <v>42.517856999999999</v>
      </c>
      <c r="J17" s="19">
        <v>7.1473420000000001</v>
      </c>
      <c r="K17" s="19">
        <v>41.375</v>
      </c>
      <c r="L17" s="23">
        <v>0</v>
      </c>
      <c r="M17" s="17">
        <v>14</v>
      </c>
      <c r="N17" s="18">
        <v>45</v>
      </c>
      <c r="O17" s="18">
        <v>20</v>
      </c>
      <c r="P17" s="24">
        <v>29.642856999999999</v>
      </c>
      <c r="Q17" s="18">
        <v>7.8976220000000001</v>
      </c>
      <c r="R17" s="18">
        <v>27.5</v>
      </c>
      <c r="S17" s="18">
        <v>25</v>
      </c>
      <c r="T17" s="17">
        <v>14</v>
      </c>
      <c r="U17" s="18">
        <v>66.25</v>
      </c>
      <c r="V17" s="18">
        <v>17.5</v>
      </c>
      <c r="W17" s="22">
        <v>37.607142000000003</v>
      </c>
      <c r="X17" s="18">
        <v>13.264047</v>
      </c>
      <c r="Y17" s="18">
        <v>38.375</v>
      </c>
      <c r="Z17" s="18">
        <v>39.5</v>
      </c>
      <c r="AA17" s="17">
        <v>14</v>
      </c>
      <c r="AB17" s="18">
        <v>40</v>
      </c>
      <c r="AC17" s="18">
        <v>20</v>
      </c>
      <c r="AD17" s="24">
        <v>26.607142</v>
      </c>
      <c r="AE17" s="18">
        <v>5.2275999999999998</v>
      </c>
      <c r="AF17" s="18">
        <v>25</v>
      </c>
      <c r="AG17" s="18">
        <v>22.5</v>
      </c>
      <c r="AH17" s="31">
        <f t="shared" si="0"/>
        <v>34.093749500000001</v>
      </c>
    </row>
    <row r="18" spans="2:34" s="13" customFormat="1" ht="22" customHeight="1" x14ac:dyDescent="0.4">
      <c r="B18" s="14">
        <v>1049010069</v>
      </c>
      <c r="C18" s="26" t="s">
        <v>18</v>
      </c>
      <c r="D18" s="16" t="s">
        <v>30</v>
      </c>
      <c r="E18" s="16" t="s">
        <v>20</v>
      </c>
      <c r="F18" s="17">
        <v>4</v>
      </c>
      <c r="G18" s="18">
        <v>80.25</v>
      </c>
      <c r="H18" s="19">
        <v>39</v>
      </c>
      <c r="I18" s="20">
        <v>51.5</v>
      </c>
      <c r="J18" s="19">
        <v>16.734134000000001</v>
      </c>
      <c r="K18" s="19">
        <v>43.375</v>
      </c>
      <c r="L18" s="23">
        <v>0</v>
      </c>
      <c r="M18" s="17">
        <v>4</v>
      </c>
      <c r="N18" s="18">
        <v>55</v>
      </c>
      <c r="O18" s="18">
        <v>10</v>
      </c>
      <c r="P18" s="24">
        <v>25</v>
      </c>
      <c r="Q18" s="18">
        <v>17.677669000000002</v>
      </c>
      <c r="R18" s="18">
        <v>17.5</v>
      </c>
      <c r="S18" s="23">
        <v>0</v>
      </c>
      <c r="T18" s="17">
        <v>4</v>
      </c>
      <c r="U18" s="18">
        <v>44.25</v>
      </c>
      <c r="V18" s="18">
        <v>17.5</v>
      </c>
      <c r="W18" s="24">
        <v>30.8125</v>
      </c>
      <c r="X18" s="18">
        <v>10.160239000000001</v>
      </c>
      <c r="Y18" s="18">
        <v>30.75</v>
      </c>
      <c r="Z18" s="23">
        <v>0</v>
      </c>
      <c r="AA18" s="17">
        <v>4</v>
      </c>
      <c r="AB18" s="18">
        <v>37.5</v>
      </c>
      <c r="AC18" s="18">
        <v>17.5</v>
      </c>
      <c r="AD18" s="24">
        <v>25.625</v>
      </c>
      <c r="AE18" s="18">
        <v>7.3686410000000002</v>
      </c>
      <c r="AF18" s="18">
        <v>23.75</v>
      </c>
      <c r="AG18" s="23">
        <v>0</v>
      </c>
      <c r="AH18" s="31">
        <f t="shared" si="0"/>
        <v>33.234375</v>
      </c>
    </row>
    <row r="19" spans="2:34" s="13" customFormat="1" ht="22" customHeight="1" x14ac:dyDescent="0.4">
      <c r="B19" s="14">
        <v>1049010076</v>
      </c>
      <c r="C19" s="26" t="s">
        <v>18</v>
      </c>
      <c r="D19" s="16" t="s">
        <v>31</v>
      </c>
      <c r="E19" s="16" t="s">
        <v>20</v>
      </c>
      <c r="F19" s="17">
        <v>73</v>
      </c>
      <c r="G19" s="18">
        <v>70.25</v>
      </c>
      <c r="H19" s="19">
        <v>17.5</v>
      </c>
      <c r="I19" s="30">
        <v>44.722602000000002</v>
      </c>
      <c r="J19" s="19">
        <v>11.607714</v>
      </c>
      <c r="K19" s="19">
        <v>44.5</v>
      </c>
      <c r="L19" s="18">
        <v>32.5</v>
      </c>
      <c r="M19" s="17">
        <v>73</v>
      </c>
      <c r="N19" s="18">
        <v>55</v>
      </c>
      <c r="O19" s="18">
        <v>5</v>
      </c>
      <c r="P19" s="24">
        <v>26.369862999999999</v>
      </c>
      <c r="Q19" s="18">
        <v>10.077109</v>
      </c>
      <c r="R19" s="18">
        <v>25</v>
      </c>
      <c r="S19" s="18">
        <v>20</v>
      </c>
      <c r="T19" s="17">
        <v>73</v>
      </c>
      <c r="U19" s="18">
        <v>59.25</v>
      </c>
      <c r="V19" s="18">
        <v>3.5</v>
      </c>
      <c r="W19" s="24">
        <v>33.400683999999998</v>
      </c>
      <c r="X19" s="18">
        <v>11.043715000000001</v>
      </c>
      <c r="Y19" s="18">
        <v>33.75</v>
      </c>
      <c r="Z19" s="18">
        <v>33.75</v>
      </c>
      <c r="AA19" s="17">
        <v>73</v>
      </c>
      <c r="AB19" s="18">
        <v>65</v>
      </c>
      <c r="AC19" s="18">
        <v>12.5</v>
      </c>
      <c r="AD19" s="24">
        <v>27.226026999999998</v>
      </c>
      <c r="AE19" s="18">
        <v>10.047504</v>
      </c>
      <c r="AF19" s="18">
        <v>25</v>
      </c>
      <c r="AG19" s="18">
        <v>22.5</v>
      </c>
      <c r="AH19" s="31">
        <f t="shared" si="0"/>
        <v>32.929794000000001</v>
      </c>
    </row>
    <row r="20" spans="2:34" s="13" customFormat="1" ht="22" customHeight="1" x14ac:dyDescent="0.4">
      <c r="B20" s="14">
        <v>1049010077</v>
      </c>
      <c r="C20" s="26" t="s">
        <v>18</v>
      </c>
      <c r="D20" s="16" t="s">
        <v>32</v>
      </c>
      <c r="E20" s="16" t="s">
        <v>20</v>
      </c>
      <c r="F20" s="17">
        <v>11</v>
      </c>
      <c r="G20" s="18">
        <v>60.75</v>
      </c>
      <c r="H20" s="19">
        <v>17.75</v>
      </c>
      <c r="I20" s="30">
        <v>39.977271999999999</v>
      </c>
      <c r="J20" s="19">
        <v>11.879821</v>
      </c>
      <c r="K20" s="19">
        <v>40.75</v>
      </c>
      <c r="L20" s="23">
        <v>0</v>
      </c>
      <c r="M20" s="17">
        <v>11</v>
      </c>
      <c r="N20" s="18">
        <v>50</v>
      </c>
      <c r="O20" s="18">
        <v>15</v>
      </c>
      <c r="P20" s="24">
        <v>28.636362999999999</v>
      </c>
      <c r="Q20" s="18">
        <v>9.3154090000000007</v>
      </c>
      <c r="R20" s="18">
        <v>30</v>
      </c>
      <c r="S20" s="18">
        <v>25</v>
      </c>
      <c r="T20" s="17">
        <v>11</v>
      </c>
      <c r="U20" s="18">
        <v>52.25</v>
      </c>
      <c r="V20" s="18">
        <v>16.25</v>
      </c>
      <c r="W20" s="24">
        <v>33.272727000000003</v>
      </c>
      <c r="X20" s="18">
        <v>12.039921</v>
      </c>
      <c r="Y20" s="18">
        <v>33.75</v>
      </c>
      <c r="Z20" s="23">
        <v>0</v>
      </c>
      <c r="AA20" s="17">
        <v>11</v>
      </c>
      <c r="AB20" s="18">
        <v>40</v>
      </c>
      <c r="AC20" s="18">
        <v>15</v>
      </c>
      <c r="AD20" s="24">
        <v>25.909089999999999</v>
      </c>
      <c r="AE20" s="18">
        <v>7.172606</v>
      </c>
      <c r="AF20" s="18">
        <v>22.5</v>
      </c>
      <c r="AG20" s="18">
        <v>22.5</v>
      </c>
      <c r="AH20" s="31">
        <f t="shared" si="0"/>
        <v>31.948863000000003</v>
      </c>
    </row>
    <row r="21" spans="2:34" s="13" customFormat="1" ht="22" customHeight="1" x14ac:dyDescent="0.4">
      <c r="B21" s="14">
        <v>1049010070</v>
      </c>
      <c r="C21" s="26" t="s">
        <v>18</v>
      </c>
      <c r="D21" s="16" t="s">
        <v>33</v>
      </c>
      <c r="E21" s="16" t="s">
        <v>20</v>
      </c>
      <c r="F21" s="17">
        <v>9</v>
      </c>
      <c r="G21" s="18">
        <v>58.75</v>
      </c>
      <c r="H21" s="19">
        <v>29.5</v>
      </c>
      <c r="I21" s="30">
        <v>41.805554999999998</v>
      </c>
      <c r="J21" s="19">
        <v>10.204014000000001</v>
      </c>
      <c r="K21" s="19">
        <v>42</v>
      </c>
      <c r="L21" s="18">
        <v>29.5</v>
      </c>
      <c r="M21" s="17">
        <v>9</v>
      </c>
      <c r="N21" s="18">
        <v>40</v>
      </c>
      <c r="O21" s="18">
        <v>15</v>
      </c>
      <c r="P21" s="24">
        <v>23.888888000000001</v>
      </c>
      <c r="Q21" s="18">
        <v>9.3623879999999993</v>
      </c>
      <c r="R21" s="18">
        <v>20</v>
      </c>
      <c r="S21" s="18">
        <v>15</v>
      </c>
      <c r="T21" s="17">
        <v>9</v>
      </c>
      <c r="U21" s="18">
        <v>39.5</v>
      </c>
      <c r="V21" s="18">
        <v>17.5</v>
      </c>
      <c r="W21" s="24">
        <v>30.361111000000001</v>
      </c>
      <c r="X21" s="18">
        <v>6.018618</v>
      </c>
      <c r="Y21" s="18">
        <v>30.25</v>
      </c>
      <c r="Z21" s="18">
        <v>32.5</v>
      </c>
      <c r="AA21" s="17">
        <v>9</v>
      </c>
      <c r="AB21" s="18">
        <v>40</v>
      </c>
      <c r="AC21" s="18">
        <v>22.5</v>
      </c>
      <c r="AD21" s="24">
        <v>27.5</v>
      </c>
      <c r="AE21" s="18">
        <v>5.2704620000000002</v>
      </c>
      <c r="AF21" s="18">
        <v>25</v>
      </c>
      <c r="AG21" s="18">
        <v>25</v>
      </c>
      <c r="AH21" s="31">
        <f t="shared" si="0"/>
        <v>30.8888885</v>
      </c>
    </row>
    <row r="22" spans="2:34" s="13" customFormat="1" ht="22" customHeight="1" x14ac:dyDescent="0.4">
      <c r="B22" s="14">
        <v>1049010071</v>
      </c>
      <c r="C22" s="26" t="s">
        <v>18</v>
      </c>
      <c r="D22" s="16" t="s">
        <v>34</v>
      </c>
      <c r="E22" s="16" t="s">
        <v>20</v>
      </c>
      <c r="F22" s="17">
        <v>4</v>
      </c>
      <c r="G22" s="18">
        <v>45.75</v>
      </c>
      <c r="H22" s="19">
        <v>26.75</v>
      </c>
      <c r="I22" s="30">
        <v>35.5</v>
      </c>
      <c r="J22" s="19">
        <v>8.7016519999999993</v>
      </c>
      <c r="K22" s="19">
        <v>34.75</v>
      </c>
      <c r="L22" s="23">
        <v>0</v>
      </c>
      <c r="M22" s="17">
        <v>4</v>
      </c>
      <c r="N22" s="18">
        <v>25</v>
      </c>
      <c r="O22" s="18">
        <v>10</v>
      </c>
      <c r="P22" s="24">
        <v>17.5</v>
      </c>
      <c r="Q22" s="18">
        <v>5.5901690000000004</v>
      </c>
      <c r="R22" s="18">
        <v>17.5</v>
      </c>
      <c r="S22" s="23">
        <v>0</v>
      </c>
      <c r="T22" s="17">
        <v>4</v>
      </c>
      <c r="U22" s="18">
        <v>31.25</v>
      </c>
      <c r="V22" s="18">
        <v>26.75</v>
      </c>
      <c r="W22" s="24">
        <v>29.3125</v>
      </c>
      <c r="X22" s="18">
        <v>1.6805410000000001</v>
      </c>
      <c r="Y22" s="18">
        <v>29.625</v>
      </c>
      <c r="Z22" s="23">
        <v>0</v>
      </c>
      <c r="AA22" s="17">
        <v>4</v>
      </c>
      <c r="AB22" s="18">
        <v>30</v>
      </c>
      <c r="AC22" s="18">
        <v>15</v>
      </c>
      <c r="AD22" s="24">
        <v>22.5</v>
      </c>
      <c r="AE22" s="18">
        <v>6.3737740000000001</v>
      </c>
      <c r="AF22" s="18">
        <v>22.5</v>
      </c>
      <c r="AG22" s="23">
        <v>0</v>
      </c>
      <c r="AH22" s="31">
        <f t="shared" si="0"/>
        <v>26.203125</v>
      </c>
    </row>
    <row r="23" spans="2:34" s="13" customFormat="1" ht="22" customHeight="1" x14ac:dyDescent="0.4">
      <c r="B23" s="217" t="s">
        <v>35</v>
      </c>
      <c r="C23" s="218"/>
      <c r="D23" s="218"/>
      <c r="E23" s="219"/>
      <c r="F23" s="32"/>
      <c r="G23" s="33"/>
      <c r="H23" s="34"/>
      <c r="I23" s="35">
        <f>AVERAGE(I6:I22)</f>
        <v>49.622100823529422</v>
      </c>
      <c r="J23" s="34"/>
      <c r="K23" s="34"/>
      <c r="L23" s="36"/>
      <c r="M23" s="32"/>
      <c r="N23" s="33"/>
      <c r="O23" s="33"/>
      <c r="P23" s="35">
        <f>AVERAGE(P6:P22)</f>
        <v>31.62307635294118</v>
      </c>
      <c r="Q23" s="33"/>
      <c r="R23" s="33"/>
      <c r="S23" s="36"/>
      <c r="T23" s="32"/>
      <c r="U23" s="33"/>
      <c r="V23" s="33"/>
      <c r="W23" s="35">
        <f>AVERAGE(W6:W22)</f>
        <v>35.951913058823536</v>
      </c>
      <c r="X23" s="33"/>
      <c r="Y23" s="33"/>
      <c r="Z23" s="36"/>
      <c r="AA23" s="32"/>
      <c r="AB23" s="33"/>
      <c r="AC23" s="33"/>
      <c r="AD23" s="35">
        <f>AVERAGE(AD6:AD22)</f>
        <v>30.701405705882355</v>
      </c>
      <c r="AE23" s="33"/>
      <c r="AF23" s="33"/>
      <c r="AG23" s="36"/>
      <c r="AH23" s="35">
        <f>AVERAGE(AH6:AH22)</f>
        <v>36.974623985294116</v>
      </c>
    </row>
    <row r="24" spans="2:34" s="13" customFormat="1" ht="22" customHeight="1" x14ac:dyDescent="0.4">
      <c r="B24" s="14">
        <v>1049010189</v>
      </c>
      <c r="C24" s="26" t="s">
        <v>36</v>
      </c>
      <c r="D24" s="16" t="s">
        <v>37</v>
      </c>
      <c r="E24" s="16" t="s">
        <v>38</v>
      </c>
      <c r="F24" s="17">
        <v>6</v>
      </c>
      <c r="G24" s="18">
        <v>80</v>
      </c>
      <c r="H24" s="19">
        <v>47</v>
      </c>
      <c r="I24" s="20">
        <v>63</v>
      </c>
      <c r="J24" s="19">
        <v>11.592921</v>
      </c>
      <c r="K24" s="19">
        <v>64.75</v>
      </c>
      <c r="L24" s="23">
        <v>0</v>
      </c>
      <c r="M24" s="17">
        <v>6</v>
      </c>
      <c r="N24" s="18">
        <v>95</v>
      </c>
      <c r="O24" s="18">
        <v>35</v>
      </c>
      <c r="P24" s="22">
        <v>56.666665999999999</v>
      </c>
      <c r="Q24" s="18">
        <v>19.720265000000001</v>
      </c>
      <c r="R24" s="18">
        <v>52.5</v>
      </c>
      <c r="S24" s="23">
        <v>0</v>
      </c>
      <c r="T24" s="17">
        <v>6</v>
      </c>
      <c r="U24" s="18">
        <v>93</v>
      </c>
      <c r="V24" s="18">
        <v>19.75</v>
      </c>
      <c r="W24" s="22">
        <v>43.791665999999999</v>
      </c>
      <c r="X24" s="18">
        <v>23.804943000000002</v>
      </c>
      <c r="Y24" s="18">
        <v>37.25</v>
      </c>
      <c r="Z24" s="18">
        <v>37.25</v>
      </c>
      <c r="AA24" s="17">
        <v>6</v>
      </c>
      <c r="AB24" s="18">
        <v>97.5</v>
      </c>
      <c r="AC24" s="18">
        <v>25</v>
      </c>
      <c r="AD24" s="22">
        <v>45</v>
      </c>
      <c r="AE24" s="18">
        <v>24.324199</v>
      </c>
      <c r="AF24" s="18">
        <v>38.75</v>
      </c>
      <c r="AG24" s="23">
        <v>0</v>
      </c>
      <c r="AH24" s="31">
        <f t="shared" ref="AH24:AH33" si="1">AVERAGE(I24,P24,W24,AD24)</f>
        <v>52.114582999999996</v>
      </c>
    </row>
    <row r="25" spans="2:34" s="13" customFormat="1" ht="22" customHeight="1" x14ac:dyDescent="0.4">
      <c r="B25" s="14">
        <v>1049010182</v>
      </c>
      <c r="C25" s="26" t="s">
        <v>36</v>
      </c>
      <c r="D25" s="16" t="s">
        <v>39</v>
      </c>
      <c r="E25" s="16" t="s">
        <v>38</v>
      </c>
      <c r="F25" s="17">
        <v>2</v>
      </c>
      <c r="G25" s="18">
        <v>72.5</v>
      </c>
      <c r="H25" s="19">
        <v>65</v>
      </c>
      <c r="I25" s="20">
        <v>68.75</v>
      </c>
      <c r="J25" s="19">
        <v>3.75</v>
      </c>
      <c r="K25" s="19">
        <v>68.75</v>
      </c>
      <c r="L25" s="23">
        <v>0</v>
      </c>
      <c r="M25" s="17">
        <v>2</v>
      </c>
      <c r="N25" s="18">
        <v>30</v>
      </c>
      <c r="O25" s="18">
        <v>25</v>
      </c>
      <c r="P25" s="24">
        <v>27.5</v>
      </c>
      <c r="Q25" s="18">
        <v>2.5</v>
      </c>
      <c r="R25" s="18">
        <v>27.5</v>
      </c>
      <c r="S25" s="23">
        <v>0</v>
      </c>
      <c r="T25" s="17">
        <v>2</v>
      </c>
      <c r="U25" s="18">
        <v>44.25</v>
      </c>
      <c r="V25" s="18">
        <v>29</v>
      </c>
      <c r="W25" s="22">
        <v>36.625</v>
      </c>
      <c r="X25" s="18">
        <v>7.625</v>
      </c>
      <c r="Y25" s="18">
        <v>36.625</v>
      </c>
      <c r="Z25" s="23">
        <v>0</v>
      </c>
      <c r="AA25" s="17">
        <v>2</v>
      </c>
      <c r="AB25" s="18">
        <v>87.5</v>
      </c>
      <c r="AC25" s="18">
        <v>20</v>
      </c>
      <c r="AD25" s="22">
        <v>53.75</v>
      </c>
      <c r="AE25" s="18">
        <v>33.75</v>
      </c>
      <c r="AF25" s="18">
        <v>53.75</v>
      </c>
      <c r="AG25" s="23">
        <v>0</v>
      </c>
      <c r="AH25" s="31">
        <f t="shared" si="1"/>
        <v>46.65625</v>
      </c>
    </row>
    <row r="26" spans="2:34" s="13" customFormat="1" ht="22" customHeight="1" x14ac:dyDescent="0.4">
      <c r="B26" s="14">
        <v>1049010187</v>
      </c>
      <c r="C26" s="26" t="s">
        <v>36</v>
      </c>
      <c r="D26" s="16" t="s">
        <v>40</v>
      </c>
      <c r="E26" s="16" t="s">
        <v>38</v>
      </c>
      <c r="F26" s="17">
        <v>5</v>
      </c>
      <c r="G26" s="18">
        <v>82</v>
      </c>
      <c r="H26" s="19">
        <v>30.75</v>
      </c>
      <c r="I26" s="20">
        <v>52.9</v>
      </c>
      <c r="J26" s="19">
        <v>19.519604999999999</v>
      </c>
      <c r="K26" s="19">
        <v>41.5</v>
      </c>
      <c r="L26" s="23">
        <v>0</v>
      </c>
      <c r="M26" s="17">
        <v>5</v>
      </c>
      <c r="N26" s="18">
        <v>65</v>
      </c>
      <c r="O26" s="18">
        <v>30</v>
      </c>
      <c r="P26" s="22">
        <v>45</v>
      </c>
      <c r="Q26" s="18">
        <v>13.784048</v>
      </c>
      <c r="R26" s="18">
        <v>45</v>
      </c>
      <c r="S26" s="18">
        <v>30</v>
      </c>
      <c r="T26" s="17">
        <v>5</v>
      </c>
      <c r="U26" s="18">
        <v>51.25</v>
      </c>
      <c r="V26" s="18">
        <v>22</v>
      </c>
      <c r="W26" s="24">
        <v>33.9</v>
      </c>
      <c r="X26" s="18">
        <v>10.466135</v>
      </c>
      <c r="Y26" s="18">
        <v>34.75</v>
      </c>
      <c r="Z26" s="23">
        <v>0</v>
      </c>
      <c r="AA26" s="17">
        <v>5</v>
      </c>
      <c r="AB26" s="18">
        <v>55</v>
      </c>
      <c r="AC26" s="18">
        <v>20</v>
      </c>
      <c r="AD26" s="27">
        <v>33</v>
      </c>
      <c r="AE26" s="18">
        <v>12.980753999999999</v>
      </c>
      <c r="AF26" s="18">
        <v>32.5</v>
      </c>
      <c r="AG26" s="18">
        <v>20</v>
      </c>
      <c r="AH26" s="31">
        <f t="shared" si="1"/>
        <v>41.2</v>
      </c>
    </row>
    <row r="27" spans="2:34" s="13" customFormat="1" ht="22" customHeight="1" x14ac:dyDescent="0.4">
      <c r="B27" s="14">
        <v>1049010179</v>
      </c>
      <c r="C27" s="26" t="s">
        <v>36</v>
      </c>
      <c r="D27" s="16" t="s">
        <v>41</v>
      </c>
      <c r="E27" s="16" t="s">
        <v>38</v>
      </c>
      <c r="F27" s="17">
        <v>19</v>
      </c>
      <c r="G27" s="18">
        <v>72.25</v>
      </c>
      <c r="H27" s="19">
        <v>25</v>
      </c>
      <c r="I27" s="20">
        <v>51.671052000000003</v>
      </c>
      <c r="J27" s="19">
        <v>13.563219999999999</v>
      </c>
      <c r="K27" s="19">
        <v>54.75</v>
      </c>
      <c r="L27" s="23">
        <v>0</v>
      </c>
      <c r="M27" s="17">
        <v>19</v>
      </c>
      <c r="N27" s="18">
        <v>65</v>
      </c>
      <c r="O27" s="18">
        <v>15</v>
      </c>
      <c r="P27" s="22">
        <v>36.842104999999997</v>
      </c>
      <c r="Q27" s="18">
        <v>15.235910000000001</v>
      </c>
      <c r="R27" s="18">
        <v>40</v>
      </c>
      <c r="S27" s="18">
        <v>20</v>
      </c>
      <c r="T27" s="17">
        <v>19</v>
      </c>
      <c r="U27" s="18">
        <v>61.5</v>
      </c>
      <c r="V27" s="18">
        <v>16.25</v>
      </c>
      <c r="W27" s="22">
        <v>38.894736000000002</v>
      </c>
      <c r="X27" s="18">
        <v>11.926394999999999</v>
      </c>
      <c r="Y27" s="18">
        <v>36</v>
      </c>
      <c r="Z27" s="18">
        <v>25.5</v>
      </c>
      <c r="AA27" s="17">
        <v>19</v>
      </c>
      <c r="AB27" s="18">
        <v>85</v>
      </c>
      <c r="AC27" s="18">
        <v>15</v>
      </c>
      <c r="AD27" s="22">
        <v>35</v>
      </c>
      <c r="AE27" s="18">
        <v>16.523506999999999</v>
      </c>
      <c r="AF27" s="18">
        <v>30</v>
      </c>
      <c r="AG27" s="18">
        <v>27.5</v>
      </c>
      <c r="AH27" s="31">
        <f t="shared" si="1"/>
        <v>40.60197325</v>
      </c>
    </row>
    <row r="28" spans="2:34" s="13" customFormat="1" ht="22" customHeight="1" x14ac:dyDescent="0.4">
      <c r="B28" s="14">
        <v>1049010186</v>
      </c>
      <c r="C28" s="26" t="s">
        <v>36</v>
      </c>
      <c r="D28" s="16" t="s">
        <v>42</v>
      </c>
      <c r="E28" s="16" t="s">
        <v>38</v>
      </c>
      <c r="F28" s="17">
        <v>8</v>
      </c>
      <c r="G28" s="18">
        <v>72.5</v>
      </c>
      <c r="H28" s="19">
        <v>31.75</v>
      </c>
      <c r="I28" s="20">
        <v>52.1875</v>
      </c>
      <c r="J28" s="19">
        <v>11.941098</v>
      </c>
      <c r="K28" s="19">
        <v>51.125</v>
      </c>
      <c r="L28" s="23">
        <v>0</v>
      </c>
      <c r="M28" s="17">
        <v>8</v>
      </c>
      <c r="N28" s="18">
        <v>65</v>
      </c>
      <c r="O28" s="18">
        <v>15</v>
      </c>
      <c r="P28" s="22">
        <v>41.875</v>
      </c>
      <c r="Q28" s="18">
        <v>18.016919000000001</v>
      </c>
      <c r="R28" s="18">
        <v>37.5</v>
      </c>
      <c r="S28" s="18">
        <v>65</v>
      </c>
      <c r="T28" s="17">
        <v>8</v>
      </c>
      <c r="U28" s="18">
        <v>53.5</v>
      </c>
      <c r="V28" s="18">
        <v>25.5</v>
      </c>
      <c r="W28" s="22">
        <v>37.3125</v>
      </c>
      <c r="X28" s="18">
        <v>9.3062050000000003</v>
      </c>
      <c r="Y28" s="18">
        <v>37.75</v>
      </c>
      <c r="Z28" s="23">
        <v>0</v>
      </c>
      <c r="AA28" s="17">
        <v>8</v>
      </c>
      <c r="AB28" s="18">
        <v>67.5</v>
      </c>
      <c r="AC28" s="18">
        <v>12.5</v>
      </c>
      <c r="AD28" s="27">
        <v>30.9375</v>
      </c>
      <c r="AE28" s="18">
        <v>19.362394999999999</v>
      </c>
      <c r="AF28" s="18">
        <v>22.5</v>
      </c>
      <c r="AG28" s="18">
        <v>22.5</v>
      </c>
      <c r="AH28" s="31">
        <f t="shared" si="1"/>
        <v>40.578125</v>
      </c>
    </row>
    <row r="29" spans="2:34" s="13" customFormat="1" ht="22" customHeight="1" x14ac:dyDescent="0.4">
      <c r="B29" s="14">
        <v>1049010185</v>
      </c>
      <c r="C29" s="26" t="s">
        <v>36</v>
      </c>
      <c r="D29" s="16" t="s">
        <v>43</v>
      </c>
      <c r="E29" s="16" t="s">
        <v>38</v>
      </c>
      <c r="F29" s="17">
        <v>6</v>
      </c>
      <c r="G29" s="18">
        <v>66.75</v>
      </c>
      <c r="H29" s="19">
        <v>27.5</v>
      </c>
      <c r="I29" s="30">
        <v>45.25</v>
      </c>
      <c r="J29" s="19">
        <v>12.28651</v>
      </c>
      <c r="K29" s="19">
        <v>42</v>
      </c>
      <c r="L29" s="23">
        <v>0</v>
      </c>
      <c r="M29" s="17">
        <v>6</v>
      </c>
      <c r="N29" s="18">
        <v>60</v>
      </c>
      <c r="O29" s="18">
        <v>20</v>
      </c>
      <c r="P29" s="22">
        <v>33.333333000000003</v>
      </c>
      <c r="Q29" s="18">
        <v>14.62494</v>
      </c>
      <c r="R29" s="18">
        <v>27.5</v>
      </c>
      <c r="S29" s="18">
        <v>20</v>
      </c>
      <c r="T29" s="17">
        <v>6</v>
      </c>
      <c r="U29" s="18">
        <v>52.25</v>
      </c>
      <c r="V29" s="18">
        <v>12.75</v>
      </c>
      <c r="W29" s="22">
        <v>37.791665999999999</v>
      </c>
      <c r="X29" s="18">
        <v>14.74535</v>
      </c>
      <c r="Y29" s="18">
        <v>44.25</v>
      </c>
      <c r="Z29" s="23">
        <v>0</v>
      </c>
      <c r="AA29" s="17">
        <v>6</v>
      </c>
      <c r="AB29" s="18">
        <v>85</v>
      </c>
      <c r="AC29" s="18">
        <v>15</v>
      </c>
      <c r="AD29" s="22">
        <v>37.083333000000003</v>
      </c>
      <c r="AE29" s="18">
        <v>22.286798000000001</v>
      </c>
      <c r="AF29" s="18">
        <v>30</v>
      </c>
      <c r="AG29" s="18">
        <v>30</v>
      </c>
      <c r="AH29" s="31">
        <f t="shared" si="1"/>
        <v>38.364583000000003</v>
      </c>
    </row>
    <row r="30" spans="2:34" s="13" customFormat="1" ht="22" customHeight="1" x14ac:dyDescent="0.4">
      <c r="B30" s="14">
        <v>1049010184</v>
      </c>
      <c r="C30" s="26" t="s">
        <v>36</v>
      </c>
      <c r="D30" s="16" t="s">
        <v>44</v>
      </c>
      <c r="E30" s="16" t="s">
        <v>38</v>
      </c>
      <c r="F30" s="17">
        <v>3</v>
      </c>
      <c r="G30" s="18">
        <v>62.5</v>
      </c>
      <c r="H30" s="19">
        <v>49.5</v>
      </c>
      <c r="I30" s="20">
        <v>54.166665999999999</v>
      </c>
      <c r="J30" s="19">
        <v>5.9066809999999998</v>
      </c>
      <c r="K30" s="19">
        <v>50.5</v>
      </c>
      <c r="L30" s="23">
        <v>0</v>
      </c>
      <c r="M30" s="17">
        <v>3</v>
      </c>
      <c r="N30" s="18">
        <v>50</v>
      </c>
      <c r="O30" s="18">
        <v>30</v>
      </c>
      <c r="P30" s="22">
        <v>38.333333000000003</v>
      </c>
      <c r="Q30" s="18">
        <v>8.4983649999999997</v>
      </c>
      <c r="R30" s="18">
        <v>35</v>
      </c>
      <c r="S30" s="23">
        <v>0</v>
      </c>
      <c r="T30" s="17">
        <v>3</v>
      </c>
      <c r="U30" s="18">
        <v>39.5</v>
      </c>
      <c r="V30" s="18">
        <v>19.75</v>
      </c>
      <c r="W30" s="24">
        <v>27.083333</v>
      </c>
      <c r="X30" s="18">
        <v>8.8278280000000002</v>
      </c>
      <c r="Y30" s="18">
        <v>22</v>
      </c>
      <c r="Z30" s="23">
        <v>0</v>
      </c>
      <c r="AA30" s="17">
        <v>3</v>
      </c>
      <c r="AB30" s="18">
        <v>42.5</v>
      </c>
      <c r="AC30" s="18">
        <v>25</v>
      </c>
      <c r="AD30" s="27">
        <v>31.666665999999999</v>
      </c>
      <c r="AE30" s="18">
        <v>7.7280150000000001</v>
      </c>
      <c r="AF30" s="18">
        <v>27.5</v>
      </c>
      <c r="AG30" s="23">
        <v>0</v>
      </c>
      <c r="AH30" s="31">
        <f t="shared" si="1"/>
        <v>37.812499500000001</v>
      </c>
    </row>
    <row r="31" spans="2:34" s="13" customFormat="1" ht="22" customHeight="1" x14ac:dyDescent="0.4">
      <c r="B31" s="14">
        <v>1049010188</v>
      </c>
      <c r="C31" s="26" t="s">
        <v>36</v>
      </c>
      <c r="D31" s="16" t="s">
        <v>45</v>
      </c>
      <c r="E31" s="16" t="s">
        <v>38</v>
      </c>
      <c r="F31" s="17">
        <v>2</v>
      </c>
      <c r="G31" s="18">
        <v>44.75</v>
      </c>
      <c r="H31" s="19">
        <v>43.5</v>
      </c>
      <c r="I31" s="30">
        <v>44.125</v>
      </c>
      <c r="J31" s="19">
        <v>0.625</v>
      </c>
      <c r="K31" s="19">
        <v>44.125</v>
      </c>
      <c r="L31" s="23">
        <v>0</v>
      </c>
      <c r="M31" s="17">
        <v>2</v>
      </c>
      <c r="N31" s="18">
        <v>40</v>
      </c>
      <c r="O31" s="18">
        <v>15</v>
      </c>
      <c r="P31" s="24">
        <v>27.5</v>
      </c>
      <c r="Q31" s="18">
        <v>12.5</v>
      </c>
      <c r="R31" s="18">
        <v>27.5</v>
      </c>
      <c r="S31" s="23">
        <v>0</v>
      </c>
      <c r="T31" s="17">
        <v>2</v>
      </c>
      <c r="U31" s="18">
        <v>33.75</v>
      </c>
      <c r="V31" s="18">
        <v>16.25</v>
      </c>
      <c r="W31" s="24">
        <v>25</v>
      </c>
      <c r="X31" s="18">
        <v>8.75</v>
      </c>
      <c r="Y31" s="18">
        <v>25</v>
      </c>
      <c r="Z31" s="23">
        <v>0</v>
      </c>
      <c r="AA31" s="17">
        <v>2</v>
      </c>
      <c r="AB31" s="18">
        <v>40</v>
      </c>
      <c r="AC31" s="18">
        <v>25</v>
      </c>
      <c r="AD31" s="27">
        <v>32.5</v>
      </c>
      <c r="AE31" s="18">
        <v>7.5</v>
      </c>
      <c r="AF31" s="18">
        <v>32.5</v>
      </c>
      <c r="AG31" s="23">
        <v>0</v>
      </c>
      <c r="AH31" s="31">
        <f t="shared" si="1"/>
        <v>32.28125</v>
      </c>
    </row>
    <row r="32" spans="2:34" s="13" customFormat="1" ht="22" customHeight="1" x14ac:dyDescent="0.4">
      <c r="B32" s="14">
        <v>1049010183</v>
      </c>
      <c r="C32" s="26" t="s">
        <v>36</v>
      </c>
      <c r="D32" s="16" t="s">
        <v>46</v>
      </c>
      <c r="E32" s="16" t="s">
        <v>38</v>
      </c>
      <c r="F32" s="17">
        <v>6</v>
      </c>
      <c r="G32" s="18">
        <v>70.5</v>
      </c>
      <c r="H32" s="19">
        <v>21.25</v>
      </c>
      <c r="I32" s="30">
        <v>38.083333000000003</v>
      </c>
      <c r="J32" s="19">
        <v>15.402696000000001</v>
      </c>
      <c r="K32" s="19">
        <v>35</v>
      </c>
      <c r="L32" s="23">
        <v>0</v>
      </c>
      <c r="M32" s="17">
        <v>6</v>
      </c>
      <c r="N32" s="18">
        <v>35</v>
      </c>
      <c r="O32" s="18">
        <v>15</v>
      </c>
      <c r="P32" s="24">
        <v>23.333333</v>
      </c>
      <c r="Q32" s="18">
        <v>7.4535590000000003</v>
      </c>
      <c r="R32" s="18">
        <v>22.5</v>
      </c>
      <c r="S32" s="18">
        <v>15</v>
      </c>
      <c r="T32" s="17">
        <v>6</v>
      </c>
      <c r="U32" s="18">
        <v>43</v>
      </c>
      <c r="V32" s="18">
        <v>18.5</v>
      </c>
      <c r="W32" s="24">
        <v>30.375</v>
      </c>
      <c r="X32" s="18">
        <v>8.6443019999999997</v>
      </c>
      <c r="Y32" s="18">
        <v>29.625</v>
      </c>
      <c r="Z32" s="23">
        <v>0</v>
      </c>
      <c r="AA32" s="17">
        <v>6</v>
      </c>
      <c r="AB32" s="18">
        <v>62.5</v>
      </c>
      <c r="AC32" s="18">
        <v>15</v>
      </c>
      <c r="AD32" s="24">
        <v>27.916665999999999</v>
      </c>
      <c r="AE32" s="18">
        <v>15.70673</v>
      </c>
      <c r="AF32" s="18">
        <v>22.5</v>
      </c>
      <c r="AG32" s="18">
        <v>22.5</v>
      </c>
      <c r="AH32" s="31">
        <f t="shared" si="1"/>
        <v>29.927083000000003</v>
      </c>
    </row>
    <row r="33" spans="2:34" s="13" customFormat="1" ht="22" customHeight="1" x14ac:dyDescent="0.4">
      <c r="B33" s="14">
        <v>1049010180</v>
      </c>
      <c r="C33" s="26" t="s">
        <v>36</v>
      </c>
      <c r="D33" s="16" t="s">
        <v>47</v>
      </c>
      <c r="E33" s="16" t="s">
        <v>38</v>
      </c>
      <c r="F33" s="17">
        <v>1</v>
      </c>
      <c r="G33" s="18">
        <v>30.25</v>
      </c>
      <c r="H33" s="19">
        <v>30.25</v>
      </c>
      <c r="I33" s="30">
        <v>30.25</v>
      </c>
      <c r="J33" s="21">
        <v>0</v>
      </c>
      <c r="K33" s="19">
        <v>30.25</v>
      </c>
      <c r="L33" s="18">
        <v>30.25</v>
      </c>
      <c r="M33" s="17">
        <v>1</v>
      </c>
      <c r="N33" s="18">
        <v>10</v>
      </c>
      <c r="O33" s="18">
        <v>10</v>
      </c>
      <c r="P33" s="24">
        <v>10</v>
      </c>
      <c r="Q33" s="23">
        <v>0</v>
      </c>
      <c r="R33" s="18">
        <v>10</v>
      </c>
      <c r="S33" s="18">
        <v>10</v>
      </c>
      <c r="T33" s="17">
        <v>1</v>
      </c>
      <c r="U33" s="18">
        <v>23.25</v>
      </c>
      <c r="V33" s="18">
        <v>23.25</v>
      </c>
      <c r="W33" s="24">
        <v>23.25</v>
      </c>
      <c r="X33" s="23">
        <v>0</v>
      </c>
      <c r="Y33" s="18">
        <v>23.25</v>
      </c>
      <c r="Z33" s="18">
        <v>23.25</v>
      </c>
      <c r="AA33" s="17">
        <v>1</v>
      </c>
      <c r="AB33" s="18">
        <v>32.5</v>
      </c>
      <c r="AC33" s="18">
        <v>32.5</v>
      </c>
      <c r="AD33" s="27">
        <v>32.5</v>
      </c>
      <c r="AE33" s="23">
        <v>0</v>
      </c>
      <c r="AF33" s="18">
        <v>32.5</v>
      </c>
      <c r="AG33" s="18">
        <v>32.5</v>
      </c>
      <c r="AH33" s="31">
        <f t="shared" si="1"/>
        <v>24</v>
      </c>
    </row>
    <row r="34" spans="2:34" s="13" customFormat="1" ht="22" customHeight="1" x14ac:dyDescent="0.4">
      <c r="B34" s="217" t="s">
        <v>48</v>
      </c>
      <c r="C34" s="218"/>
      <c r="D34" s="218"/>
      <c r="E34" s="219"/>
      <c r="F34" s="32"/>
      <c r="G34" s="33"/>
      <c r="H34" s="34"/>
      <c r="I34" s="35">
        <f>AVERAGE(I24:I33)</f>
        <v>50.038355100000004</v>
      </c>
      <c r="J34" s="34"/>
      <c r="K34" s="34"/>
      <c r="L34" s="36"/>
      <c r="M34" s="32"/>
      <c r="N34" s="33"/>
      <c r="O34" s="33"/>
      <c r="P34" s="35">
        <f>AVERAGE(P24:P33)</f>
        <v>34.038376999999997</v>
      </c>
      <c r="Q34" s="33"/>
      <c r="R34" s="33"/>
      <c r="S34" s="36"/>
      <c r="T34" s="32"/>
      <c r="U34" s="33"/>
      <c r="V34" s="33"/>
      <c r="W34" s="35">
        <f>AVERAGE(W24:W33)</f>
        <v>33.402390100000005</v>
      </c>
      <c r="X34" s="33"/>
      <c r="Y34" s="33"/>
      <c r="Z34" s="36"/>
      <c r="AA34" s="32"/>
      <c r="AB34" s="33"/>
      <c r="AC34" s="33"/>
      <c r="AD34" s="35">
        <f>AVERAGE(AD24:AD33)</f>
        <v>35.935416500000002</v>
      </c>
      <c r="AE34" s="33"/>
      <c r="AF34" s="33"/>
      <c r="AG34" s="36"/>
      <c r="AH34" s="35">
        <f>AVERAGE(AH24:AH33)</f>
        <v>38.353634674999995</v>
      </c>
    </row>
    <row r="35" spans="2:34" s="13" customFormat="1" ht="22" customHeight="1" x14ac:dyDescent="0.4">
      <c r="B35" s="14">
        <v>1049010191</v>
      </c>
      <c r="C35" s="26" t="s">
        <v>49</v>
      </c>
      <c r="D35" s="16" t="s">
        <v>50</v>
      </c>
      <c r="E35" s="16" t="s">
        <v>38</v>
      </c>
      <c r="F35" s="17">
        <v>10</v>
      </c>
      <c r="G35" s="18">
        <v>72.5</v>
      </c>
      <c r="H35" s="19">
        <v>44.25</v>
      </c>
      <c r="I35" s="20">
        <v>60.475000000000001</v>
      </c>
      <c r="J35" s="19">
        <v>8.3377520000000001</v>
      </c>
      <c r="K35" s="19">
        <v>61.5</v>
      </c>
      <c r="L35" s="18">
        <v>61.5</v>
      </c>
      <c r="M35" s="17">
        <v>10</v>
      </c>
      <c r="N35" s="18">
        <v>45</v>
      </c>
      <c r="O35" s="18">
        <v>15</v>
      </c>
      <c r="P35" s="27">
        <v>32</v>
      </c>
      <c r="Q35" s="18">
        <v>8.4261490000000006</v>
      </c>
      <c r="R35" s="18">
        <v>35</v>
      </c>
      <c r="S35" s="18">
        <v>35</v>
      </c>
      <c r="T35" s="17">
        <v>10</v>
      </c>
      <c r="U35" s="18">
        <v>65</v>
      </c>
      <c r="V35" s="18">
        <v>27.75</v>
      </c>
      <c r="W35" s="22">
        <v>44.7</v>
      </c>
      <c r="X35" s="18">
        <v>13.523035</v>
      </c>
      <c r="Y35" s="18">
        <v>43</v>
      </c>
      <c r="Z35" s="23">
        <v>0</v>
      </c>
      <c r="AA35" s="17">
        <v>10</v>
      </c>
      <c r="AB35" s="18">
        <v>67.5</v>
      </c>
      <c r="AC35" s="18">
        <v>30</v>
      </c>
      <c r="AD35" s="22">
        <v>40.5</v>
      </c>
      <c r="AE35" s="18">
        <v>11.874342</v>
      </c>
      <c r="AF35" s="18">
        <v>36.25</v>
      </c>
      <c r="AG35" s="18">
        <v>30</v>
      </c>
      <c r="AH35" s="31">
        <f t="shared" ref="AH35:AH44" si="2">AVERAGE(I35,P35,W35,AD35)</f>
        <v>44.418750000000003</v>
      </c>
    </row>
    <row r="36" spans="2:34" s="13" customFormat="1" ht="22" customHeight="1" x14ac:dyDescent="0.4">
      <c r="B36" s="14">
        <v>1049010200</v>
      </c>
      <c r="C36" s="26" t="s">
        <v>49</v>
      </c>
      <c r="D36" s="16" t="s">
        <v>51</v>
      </c>
      <c r="E36" s="16" t="s">
        <v>38</v>
      </c>
      <c r="F36" s="17">
        <v>11</v>
      </c>
      <c r="G36" s="18">
        <v>71.75</v>
      </c>
      <c r="H36" s="19">
        <v>16.5</v>
      </c>
      <c r="I36" s="20">
        <v>52.568181000000003</v>
      </c>
      <c r="J36" s="19">
        <v>14.884819</v>
      </c>
      <c r="K36" s="19">
        <v>54.75</v>
      </c>
      <c r="L36" s="23">
        <v>0</v>
      </c>
      <c r="M36" s="17">
        <v>11</v>
      </c>
      <c r="N36" s="18">
        <v>50</v>
      </c>
      <c r="O36" s="18">
        <v>15</v>
      </c>
      <c r="P36" s="27">
        <v>31.818180999999999</v>
      </c>
      <c r="Q36" s="18">
        <v>10.718023000000001</v>
      </c>
      <c r="R36" s="18">
        <v>35</v>
      </c>
      <c r="S36" s="18">
        <v>35</v>
      </c>
      <c r="T36" s="17">
        <v>11</v>
      </c>
      <c r="U36" s="18">
        <v>65</v>
      </c>
      <c r="V36" s="18">
        <v>26.75</v>
      </c>
      <c r="W36" s="22">
        <v>42.681818</v>
      </c>
      <c r="X36" s="18">
        <v>11.445568</v>
      </c>
      <c r="Y36" s="18">
        <v>43</v>
      </c>
      <c r="Z36" s="18">
        <v>43</v>
      </c>
      <c r="AA36" s="17">
        <v>11</v>
      </c>
      <c r="AB36" s="18">
        <v>60</v>
      </c>
      <c r="AC36" s="18">
        <v>10</v>
      </c>
      <c r="AD36" s="27">
        <v>34.090909000000003</v>
      </c>
      <c r="AE36" s="18">
        <v>12.026142</v>
      </c>
      <c r="AF36" s="18">
        <v>32.5</v>
      </c>
      <c r="AG36" s="18">
        <v>32.5</v>
      </c>
      <c r="AH36" s="31">
        <f t="shared" si="2"/>
        <v>40.289772250000006</v>
      </c>
    </row>
    <row r="37" spans="2:34" s="13" customFormat="1" ht="22" customHeight="1" x14ac:dyDescent="0.4">
      <c r="B37" s="14">
        <v>1049010198</v>
      </c>
      <c r="C37" s="26" t="s">
        <v>49</v>
      </c>
      <c r="D37" s="16" t="s">
        <v>52</v>
      </c>
      <c r="E37" s="16" t="s">
        <v>38</v>
      </c>
      <c r="F37" s="17">
        <v>15</v>
      </c>
      <c r="G37" s="18">
        <v>72.5</v>
      </c>
      <c r="H37" s="19">
        <v>18</v>
      </c>
      <c r="I37" s="30">
        <v>46.6</v>
      </c>
      <c r="J37" s="19">
        <v>17.267696000000001</v>
      </c>
      <c r="K37" s="19">
        <v>51.75</v>
      </c>
      <c r="L37" s="18">
        <v>58.25</v>
      </c>
      <c r="M37" s="17">
        <v>15</v>
      </c>
      <c r="N37" s="18">
        <v>80</v>
      </c>
      <c r="O37" s="18">
        <v>10</v>
      </c>
      <c r="P37" s="22">
        <v>37.333333000000003</v>
      </c>
      <c r="Q37" s="18">
        <v>20.645150000000001</v>
      </c>
      <c r="R37" s="18">
        <v>35</v>
      </c>
      <c r="S37" s="18">
        <v>35</v>
      </c>
      <c r="T37" s="17">
        <v>15</v>
      </c>
      <c r="U37" s="18">
        <v>72</v>
      </c>
      <c r="V37" s="18">
        <v>21</v>
      </c>
      <c r="W37" s="22">
        <v>36.5</v>
      </c>
      <c r="X37" s="18">
        <v>14.696370999999999</v>
      </c>
      <c r="Y37" s="18">
        <v>31.5</v>
      </c>
      <c r="Z37" s="18">
        <v>33.75</v>
      </c>
      <c r="AA37" s="17">
        <v>15</v>
      </c>
      <c r="AB37" s="18">
        <v>72.5</v>
      </c>
      <c r="AC37" s="18">
        <v>20</v>
      </c>
      <c r="AD37" s="27">
        <v>30</v>
      </c>
      <c r="AE37" s="18">
        <v>12.812754</v>
      </c>
      <c r="AF37" s="18">
        <v>27.5</v>
      </c>
      <c r="AG37" s="18">
        <v>20</v>
      </c>
      <c r="AH37" s="31">
        <f t="shared" si="2"/>
        <v>37.608333250000001</v>
      </c>
    </row>
    <row r="38" spans="2:34" s="13" customFormat="1" ht="22" customHeight="1" x14ac:dyDescent="0.4">
      <c r="B38" s="14">
        <v>1049010210</v>
      </c>
      <c r="C38" s="26" t="s">
        <v>49</v>
      </c>
      <c r="D38" s="16" t="s">
        <v>53</v>
      </c>
      <c r="E38" s="16" t="s">
        <v>38</v>
      </c>
      <c r="F38" s="17">
        <v>3</v>
      </c>
      <c r="G38" s="18">
        <v>67.5</v>
      </c>
      <c r="H38" s="19">
        <v>42.75</v>
      </c>
      <c r="I38" s="20">
        <v>54.5</v>
      </c>
      <c r="J38" s="19">
        <v>10.142730999999999</v>
      </c>
      <c r="K38" s="19">
        <v>53.25</v>
      </c>
      <c r="L38" s="23">
        <v>0</v>
      </c>
      <c r="M38" s="17">
        <v>3</v>
      </c>
      <c r="N38" s="18">
        <v>45</v>
      </c>
      <c r="O38" s="18">
        <v>30</v>
      </c>
      <c r="P38" s="22">
        <v>36.666665999999999</v>
      </c>
      <c r="Q38" s="18">
        <v>6.2360949999999997</v>
      </c>
      <c r="R38" s="18">
        <v>35</v>
      </c>
      <c r="S38" s="23">
        <v>0</v>
      </c>
      <c r="T38" s="17">
        <v>3</v>
      </c>
      <c r="U38" s="18">
        <v>41.75</v>
      </c>
      <c r="V38" s="18">
        <v>24.25</v>
      </c>
      <c r="W38" s="27">
        <v>35.166665999999999</v>
      </c>
      <c r="X38" s="18">
        <v>7.7737090000000002</v>
      </c>
      <c r="Y38" s="18">
        <v>39.5</v>
      </c>
      <c r="Z38" s="23">
        <v>0</v>
      </c>
      <c r="AA38" s="17">
        <v>3</v>
      </c>
      <c r="AB38" s="18">
        <v>25</v>
      </c>
      <c r="AC38" s="18">
        <v>17.5</v>
      </c>
      <c r="AD38" s="24">
        <v>20.833333</v>
      </c>
      <c r="AE38" s="18">
        <v>3.1180469999999998</v>
      </c>
      <c r="AF38" s="18">
        <v>20</v>
      </c>
      <c r="AG38" s="23">
        <v>0</v>
      </c>
      <c r="AH38" s="31">
        <f t="shared" si="2"/>
        <v>36.791666249999999</v>
      </c>
    </row>
    <row r="39" spans="2:34" s="13" customFormat="1" ht="22" customHeight="1" x14ac:dyDescent="0.4">
      <c r="B39" s="14">
        <v>1049010199</v>
      </c>
      <c r="C39" s="26" t="s">
        <v>49</v>
      </c>
      <c r="D39" s="16" t="s">
        <v>54</v>
      </c>
      <c r="E39" s="16" t="s">
        <v>38</v>
      </c>
      <c r="F39" s="17">
        <v>9</v>
      </c>
      <c r="G39" s="18">
        <v>65</v>
      </c>
      <c r="H39" s="19">
        <v>13.13</v>
      </c>
      <c r="I39" s="30">
        <v>45.764443999999997</v>
      </c>
      <c r="J39" s="19">
        <v>15.955232000000001</v>
      </c>
      <c r="K39" s="19">
        <v>50.75</v>
      </c>
      <c r="L39" s="18">
        <v>65</v>
      </c>
      <c r="M39" s="17">
        <v>9</v>
      </c>
      <c r="N39" s="18">
        <v>55</v>
      </c>
      <c r="O39" s="18">
        <v>20</v>
      </c>
      <c r="P39" s="22">
        <v>35.555554999999998</v>
      </c>
      <c r="Q39" s="18">
        <v>10.914934000000001</v>
      </c>
      <c r="R39" s="18">
        <v>35</v>
      </c>
      <c r="S39" s="18">
        <v>35</v>
      </c>
      <c r="T39" s="17">
        <v>9</v>
      </c>
      <c r="U39" s="18">
        <v>53.5</v>
      </c>
      <c r="V39" s="18">
        <v>29</v>
      </c>
      <c r="W39" s="22">
        <v>38.222222000000002</v>
      </c>
      <c r="X39" s="18">
        <v>8.1848810000000007</v>
      </c>
      <c r="Y39" s="18">
        <v>37.25</v>
      </c>
      <c r="Z39" s="18">
        <v>30.25</v>
      </c>
      <c r="AA39" s="17">
        <v>9</v>
      </c>
      <c r="AB39" s="18">
        <v>35</v>
      </c>
      <c r="AC39" s="18">
        <v>15</v>
      </c>
      <c r="AD39" s="24">
        <v>25.833333</v>
      </c>
      <c r="AE39" s="18">
        <v>5.6519409999999999</v>
      </c>
      <c r="AF39" s="18">
        <v>27.5</v>
      </c>
      <c r="AG39" s="18">
        <v>27.5</v>
      </c>
      <c r="AH39" s="31">
        <f t="shared" si="2"/>
        <v>36.343888499999998</v>
      </c>
    </row>
    <row r="40" spans="2:34" s="13" customFormat="1" ht="22" customHeight="1" x14ac:dyDescent="0.4">
      <c r="B40" s="14">
        <v>1049010201</v>
      </c>
      <c r="C40" s="26" t="s">
        <v>49</v>
      </c>
      <c r="D40" s="16" t="s">
        <v>55</v>
      </c>
      <c r="E40" s="16" t="s">
        <v>38</v>
      </c>
      <c r="F40" s="17">
        <v>14</v>
      </c>
      <c r="G40" s="18">
        <v>66</v>
      </c>
      <c r="H40" s="19">
        <v>26.25</v>
      </c>
      <c r="I40" s="20">
        <v>49.482142000000003</v>
      </c>
      <c r="J40" s="19">
        <v>10.45546</v>
      </c>
      <c r="K40" s="19">
        <v>47.375</v>
      </c>
      <c r="L40" s="18">
        <v>46.75</v>
      </c>
      <c r="M40" s="17">
        <v>14</v>
      </c>
      <c r="N40" s="18">
        <v>65</v>
      </c>
      <c r="O40" s="18">
        <v>5</v>
      </c>
      <c r="P40" s="22">
        <v>35.357142000000003</v>
      </c>
      <c r="Q40" s="18">
        <v>13.291281</v>
      </c>
      <c r="R40" s="18">
        <v>35</v>
      </c>
      <c r="S40" s="18">
        <v>30</v>
      </c>
      <c r="T40" s="17">
        <v>14</v>
      </c>
      <c r="U40" s="18">
        <v>69.75</v>
      </c>
      <c r="V40" s="18">
        <v>16.25</v>
      </c>
      <c r="W40" s="27">
        <v>34.267856999999999</v>
      </c>
      <c r="X40" s="18">
        <v>14.705278</v>
      </c>
      <c r="Y40" s="18">
        <v>30.625</v>
      </c>
      <c r="Z40" s="23">
        <v>0</v>
      </c>
      <c r="AA40" s="17">
        <v>14</v>
      </c>
      <c r="AB40" s="18">
        <v>47.5</v>
      </c>
      <c r="AC40" s="18">
        <v>10</v>
      </c>
      <c r="AD40" s="24">
        <v>23.035713999999999</v>
      </c>
      <c r="AE40" s="18">
        <v>9.1211369999999992</v>
      </c>
      <c r="AF40" s="18">
        <v>22.5</v>
      </c>
      <c r="AG40" s="18">
        <v>25</v>
      </c>
      <c r="AH40" s="31">
        <f t="shared" si="2"/>
        <v>35.535713749999999</v>
      </c>
    </row>
    <row r="41" spans="2:34" s="13" customFormat="1" ht="22" customHeight="1" x14ac:dyDescent="0.4">
      <c r="B41" s="14">
        <v>1049010190</v>
      </c>
      <c r="C41" s="26" t="s">
        <v>49</v>
      </c>
      <c r="D41" s="16" t="s">
        <v>56</v>
      </c>
      <c r="E41" s="16" t="s">
        <v>38</v>
      </c>
      <c r="F41" s="17">
        <v>93</v>
      </c>
      <c r="G41" s="18">
        <v>74.5</v>
      </c>
      <c r="H41" s="19">
        <v>12.5</v>
      </c>
      <c r="I41" s="30">
        <v>43.938172000000002</v>
      </c>
      <c r="J41" s="19">
        <v>13.240875000000001</v>
      </c>
      <c r="K41" s="19">
        <v>43.75</v>
      </c>
      <c r="L41" s="18">
        <v>20</v>
      </c>
      <c r="M41" s="17">
        <v>93</v>
      </c>
      <c r="N41" s="18">
        <v>85</v>
      </c>
      <c r="O41" s="18">
        <v>5</v>
      </c>
      <c r="P41" s="24">
        <v>28.978494000000001</v>
      </c>
      <c r="Q41" s="18">
        <v>13.708939000000001</v>
      </c>
      <c r="R41" s="18">
        <v>25</v>
      </c>
      <c r="S41" s="18">
        <v>20</v>
      </c>
      <c r="T41" s="17">
        <v>93</v>
      </c>
      <c r="U41" s="18">
        <v>75.5</v>
      </c>
      <c r="V41" s="18">
        <v>10.5</v>
      </c>
      <c r="W41" s="24">
        <v>32.247311000000003</v>
      </c>
      <c r="X41" s="18">
        <v>11.38763</v>
      </c>
      <c r="Y41" s="18">
        <v>32.5</v>
      </c>
      <c r="Z41" s="18">
        <v>36</v>
      </c>
      <c r="AA41" s="17">
        <v>93</v>
      </c>
      <c r="AB41" s="18">
        <v>80</v>
      </c>
      <c r="AC41" s="18">
        <v>10</v>
      </c>
      <c r="AD41" s="27">
        <v>30.161290000000001</v>
      </c>
      <c r="AE41" s="18">
        <v>10.979003000000001</v>
      </c>
      <c r="AF41" s="18">
        <v>27.5</v>
      </c>
      <c r="AG41" s="18">
        <v>25</v>
      </c>
      <c r="AH41" s="31">
        <f t="shared" si="2"/>
        <v>33.831316750000006</v>
      </c>
    </row>
    <row r="42" spans="2:34" s="13" customFormat="1" ht="22" customHeight="1" x14ac:dyDescent="0.4">
      <c r="B42" s="14">
        <v>1049010212</v>
      </c>
      <c r="C42" s="26" t="s">
        <v>49</v>
      </c>
      <c r="D42" s="16" t="s">
        <v>57</v>
      </c>
      <c r="E42" s="16" t="s">
        <v>38</v>
      </c>
      <c r="F42" s="17">
        <v>6</v>
      </c>
      <c r="G42" s="18">
        <v>50</v>
      </c>
      <c r="H42" s="19">
        <v>33.75</v>
      </c>
      <c r="I42" s="30">
        <v>39.875</v>
      </c>
      <c r="J42" s="19">
        <v>5.4710409999999996</v>
      </c>
      <c r="K42" s="19">
        <v>38.25</v>
      </c>
      <c r="L42" s="23">
        <v>0</v>
      </c>
      <c r="M42" s="17">
        <v>6</v>
      </c>
      <c r="N42" s="18">
        <v>40</v>
      </c>
      <c r="O42" s="18">
        <v>10</v>
      </c>
      <c r="P42" s="24">
        <v>24.166665999999999</v>
      </c>
      <c r="Q42" s="18">
        <v>9.7539160000000003</v>
      </c>
      <c r="R42" s="18">
        <v>25</v>
      </c>
      <c r="S42" s="18">
        <v>25</v>
      </c>
      <c r="T42" s="17">
        <v>6</v>
      </c>
      <c r="U42" s="18">
        <v>50</v>
      </c>
      <c r="V42" s="18">
        <v>21</v>
      </c>
      <c r="W42" s="24">
        <v>31.25</v>
      </c>
      <c r="X42" s="18">
        <v>8.9710180000000008</v>
      </c>
      <c r="Y42" s="18">
        <v>28.5</v>
      </c>
      <c r="Z42" s="18">
        <v>28</v>
      </c>
      <c r="AA42" s="17">
        <v>6</v>
      </c>
      <c r="AB42" s="18">
        <v>37.5</v>
      </c>
      <c r="AC42" s="18">
        <v>17.5</v>
      </c>
      <c r="AD42" s="24">
        <v>24.166665999999999</v>
      </c>
      <c r="AE42" s="18">
        <v>7.0217910000000003</v>
      </c>
      <c r="AF42" s="18">
        <v>22.5</v>
      </c>
      <c r="AG42" s="18">
        <v>17.5</v>
      </c>
      <c r="AH42" s="31">
        <f t="shared" si="2"/>
        <v>29.864582999999996</v>
      </c>
    </row>
    <row r="43" spans="2:34" s="13" customFormat="1" ht="22" customHeight="1" x14ac:dyDescent="0.4">
      <c r="B43" s="14">
        <v>1049010197</v>
      </c>
      <c r="C43" s="26" t="s">
        <v>49</v>
      </c>
      <c r="D43" s="16" t="s">
        <v>58</v>
      </c>
      <c r="E43" s="16" t="s">
        <v>38</v>
      </c>
      <c r="F43" s="17">
        <v>13</v>
      </c>
      <c r="G43" s="18">
        <v>49.5</v>
      </c>
      <c r="H43" s="19">
        <v>16.5</v>
      </c>
      <c r="I43" s="30">
        <v>34.288460999999998</v>
      </c>
      <c r="J43" s="19">
        <v>8.5585339999999999</v>
      </c>
      <c r="K43" s="19">
        <v>35.75</v>
      </c>
      <c r="L43" s="23">
        <v>0</v>
      </c>
      <c r="M43" s="17">
        <v>13</v>
      </c>
      <c r="N43" s="18">
        <v>30</v>
      </c>
      <c r="O43" s="18">
        <v>5</v>
      </c>
      <c r="P43" s="24">
        <v>18.461538000000001</v>
      </c>
      <c r="Q43" s="18">
        <v>7.174906</v>
      </c>
      <c r="R43" s="18">
        <v>20</v>
      </c>
      <c r="S43" s="18">
        <v>20</v>
      </c>
      <c r="T43" s="17">
        <v>13</v>
      </c>
      <c r="U43" s="18">
        <v>44</v>
      </c>
      <c r="V43" s="18">
        <v>10.5</v>
      </c>
      <c r="W43" s="24">
        <v>27.865383999999999</v>
      </c>
      <c r="X43" s="18">
        <v>8.7517110000000002</v>
      </c>
      <c r="Y43" s="18">
        <v>26.75</v>
      </c>
      <c r="Z43" s="18">
        <v>19.75</v>
      </c>
      <c r="AA43" s="17">
        <v>13</v>
      </c>
      <c r="AB43" s="18">
        <v>32.5</v>
      </c>
      <c r="AC43" s="18">
        <v>10</v>
      </c>
      <c r="AD43" s="24">
        <v>24.230768999999999</v>
      </c>
      <c r="AE43" s="18">
        <v>6.6059859999999997</v>
      </c>
      <c r="AF43" s="18">
        <v>22.5</v>
      </c>
      <c r="AG43" s="18">
        <v>22.5</v>
      </c>
      <c r="AH43" s="31">
        <f t="shared" si="2"/>
        <v>26.211538000000001</v>
      </c>
    </row>
    <row r="44" spans="2:34" s="13" customFormat="1" ht="22" customHeight="1" x14ac:dyDescent="0.4">
      <c r="B44" s="14">
        <v>1049010211</v>
      </c>
      <c r="C44" s="26" t="s">
        <v>49</v>
      </c>
      <c r="D44" s="16" t="s">
        <v>59</v>
      </c>
      <c r="E44" s="16" t="s">
        <v>38</v>
      </c>
      <c r="F44" s="17">
        <v>2</v>
      </c>
      <c r="G44" s="18">
        <v>23.5</v>
      </c>
      <c r="H44" s="19">
        <v>18.5</v>
      </c>
      <c r="I44" s="30">
        <v>21</v>
      </c>
      <c r="J44" s="19">
        <v>2.5</v>
      </c>
      <c r="K44" s="19">
        <v>21</v>
      </c>
      <c r="L44" s="23">
        <v>0</v>
      </c>
      <c r="M44" s="17">
        <v>2</v>
      </c>
      <c r="N44" s="18">
        <v>25</v>
      </c>
      <c r="O44" s="18">
        <v>20</v>
      </c>
      <c r="P44" s="24">
        <v>22.5</v>
      </c>
      <c r="Q44" s="18">
        <v>2.5</v>
      </c>
      <c r="R44" s="18">
        <v>22.5</v>
      </c>
      <c r="S44" s="23">
        <v>0</v>
      </c>
      <c r="T44" s="17">
        <v>2</v>
      </c>
      <c r="U44" s="18">
        <v>32.5</v>
      </c>
      <c r="V44" s="18">
        <v>21</v>
      </c>
      <c r="W44" s="24">
        <v>26.75</v>
      </c>
      <c r="X44" s="18">
        <v>5.75</v>
      </c>
      <c r="Y44" s="18">
        <v>26.75</v>
      </c>
      <c r="Z44" s="23">
        <v>0</v>
      </c>
      <c r="AA44" s="17">
        <v>2</v>
      </c>
      <c r="AB44" s="18">
        <v>30</v>
      </c>
      <c r="AC44" s="18">
        <v>22.5</v>
      </c>
      <c r="AD44" s="24">
        <v>26.25</v>
      </c>
      <c r="AE44" s="18">
        <v>3.75</v>
      </c>
      <c r="AF44" s="18">
        <v>26.25</v>
      </c>
      <c r="AG44" s="23">
        <v>0</v>
      </c>
      <c r="AH44" s="31">
        <f t="shared" si="2"/>
        <v>24.125</v>
      </c>
    </row>
    <row r="45" spans="2:34" s="13" customFormat="1" ht="22" customHeight="1" x14ac:dyDescent="0.4">
      <c r="B45" s="217" t="s">
        <v>60</v>
      </c>
      <c r="C45" s="218"/>
      <c r="D45" s="218"/>
      <c r="E45" s="219"/>
      <c r="F45" s="32"/>
      <c r="G45" s="33"/>
      <c r="H45" s="34"/>
      <c r="I45" s="35">
        <f>AVERAGE(I35:I44)</f>
        <v>44.849139999999998</v>
      </c>
      <c r="J45" s="34"/>
      <c r="K45" s="34"/>
      <c r="L45" s="36"/>
      <c r="M45" s="32"/>
      <c r="N45" s="33"/>
      <c r="O45" s="33"/>
      <c r="P45" s="35">
        <f>AVERAGE(P35:P44)</f>
        <v>30.2837575</v>
      </c>
      <c r="Q45" s="33"/>
      <c r="R45" s="33"/>
      <c r="S45" s="36"/>
      <c r="T45" s="32"/>
      <c r="U45" s="33"/>
      <c r="V45" s="33"/>
      <c r="W45" s="35">
        <f>AVERAGE(W35:W44)</f>
        <v>34.965125800000003</v>
      </c>
      <c r="X45" s="33"/>
      <c r="Y45" s="33"/>
      <c r="Z45" s="36"/>
      <c r="AA45" s="32"/>
      <c r="AB45" s="33"/>
      <c r="AC45" s="33"/>
      <c r="AD45" s="35">
        <f>AVERAGE(AD35:AD44)</f>
        <v>27.910201400000005</v>
      </c>
      <c r="AE45" s="33"/>
      <c r="AF45" s="33"/>
      <c r="AG45" s="36"/>
      <c r="AH45" s="35">
        <f>AVERAGE(AH35:AH44)</f>
        <v>34.502056175</v>
      </c>
    </row>
    <row r="46" spans="2:34" s="13" customFormat="1" ht="22" customHeight="1" x14ac:dyDescent="0.4">
      <c r="B46" s="14">
        <v>1049010195</v>
      </c>
      <c r="C46" s="26" t="s">
        <v>61</v>
      </c>
      <c r="D46" s="16" t="s">
        <v>62</v>
      </c>
      <c r="E46" s="16" t="s">
        <v>38</v>
      </c>
      <c r="F46" s="17">
        <v>11</v>
      </c>
      <c r="G46" s="18">
        <v>76.25</v>
      </c>
      <c r="H46" s="19">
        <v>46</v>
      </c>
      <c r="I46" s="20">
        <v>60.136363000000003</v>
      </c>
      <c r="J46" s="19">
        <v>10.883872</v>
      </c>
      <c r="K46" s="19">
        <v>54.75</v>
      </c>
      <c r="L46" s="23">
        <v>0</v>
      </c>
      <c r="M46" s="17">
        <v>11</v>
      </c>
      <c r="N46" s="18">
        <v>65</v>
      </c>
      <c r="O46" s="18">
        <v>10</v>
      </c>
      <c r="P46" s="22">
        <v>43.181818</v>
      </c>
      <c r="Q46" s="18">
        <v>18.249872</v>
      </c>
      <c r="R46" s="18">
        <v>45</v>
      </c>
      <c r="S46" s="18">
        <v>55</v>
      </c>
      <c r="T46" s="17">
        <v>11</v>
      </c>
      <c r="U46" s="18">
        <v>69.75</v>
      </c>
      <c r="V46" s="18">
        <v>29</v>
      </c>
      <c r="W46" s="22">
        <v>44.818181000000003</v>
      </c>
      <c r="X46" s="18">
        <v>12.055783999999999</v>
      </c>
      <c r="Y46" s="18">
        <v>43</v>
      </c>
      <c r="Z46" s="18">
        <v>37.25</v>
      </c>
      <c r="AA46" s="17">
        <v>11</v>
      </c>
      <c r="AB46" s="18">
        <v>70</v>
      </c>
      <c r="AC46" s="18">
        <v>22.5</v>
      </c>
      <c r="AD46" s="27">
        <v>33.636363000000003</v>
      </c>
      <c r="AE46" s="18">
        <v>12.896599999999999</v>
      </c>
      <c r="AF46" s="18">
        <v>30</v>
      </c>
      <c r="AG46" s="18">
        <v>22.5</v>
      </c>
      <c r="AH46" s="31">
        <f t="shared" ref="AH46:AH57" si="3">AVERAGE(I46,P46,W46,AD46)</f>
        <v>45.443181250000009</v>
      </c>
    </row>
    <row r="47" spans="2:34" s="13" customFormat="1" ht="22" customHeight="1" x14ac:dyDescent="0.4">
      <c r="B47" s="14">
        <v>1049010196</v>
      </c>
      <c r="C47" s="26" t="s">
        <v>61</v>
      </c>
      <c r="D47" s="16" t="s">
        <v>63</v>
      </c>
      <c r="E47" s="16" t="s">
        <v>38</v>
      </c>
      <c r="F47" s="17">
        <v>5</v>
      </c>
      <c r="G47" s="18">
        <v>69.75</v>
      </c>
      <c r="H47" s="19">
        <v>18.75</v>
      </c>
      <c r="I47" s="20">
        <v>55.55</v>
      </c>
      <c r="J47" s="19">
        <v>18.946898999999998</v>
      </c>
      <c r="K47" s="19">
        <v>65</v>
      </c>
      <c r="L47" s="23">
        <v>0</v>
      </c>
      <c r="M47" s="17">
        <v>5</v>
      </c>
      <c r="N47" s="18">
        <v>50</v>
      </c>
      <c r="O47" s="18">
        <v>25</v>
      </c>
      <c r="P47" s="22">
        <v>37</v>
      </c>
      <c r="Q47" s="18">
        <v>8.1240380000000005</v>
      </c>
      <c r="R47" s="18">
        <v>35</v>
      </c>
      <c r="S47" s="18">
        <v>35</v>
      </c>
      <c r="T47" s="17">
        <v>5</v>
      </c>
      <c r="U47" s="18">
        <v>40.75</v>
      </c>
      <c r="V47" s="18">
        <v>12.75</v>
      </c>
      <c r="W47" s="24">
        <v>31.2</v>
      </c>
      <c r="X47" s="18">
        <v>10.006747000000001</v>
      </c>
      <c r="Y47" s="18">
        <v>31.5</v>
      </c>
      <c r="Z47" s="18">
        <v>31.5</v>
      </c>
      <c r="AA47" s="17">
        <v>5</v>
      </c>
      <c r="AB47" s="18">
        <v>45</v>
      </c>
      <c r="AC47" s="18">
        <v>22.5</v>
      </c>
      <c r="AD47" s="27">
        <v>32.5</v>
      </c>
      <c r="AE47" s="18">
        <v>7.4161979999999996</v>
      </c>
      <c r="AF47" s="18">
        <v>30</v>
      </c>
      <c r="AG47" s="18">
        <v>30</v>
      </c>
      <c r="AH47" s="31">
        <f t="shared" si="3"/>
        <v>39.0625</v>
      </c>
    </row>
    <row r="48" spans="2:34" s="13" customFormat="1" ht="22" customHeight="1" x14ac:dyDescent="0.4">
      <c r="B48" s="14">
        <v>1049010205</v>
      </c>
      <c r="C48" s="26" t="s">
        <v>61</v>
      </c>
      <c r="D48" s="16" t="s">
        <v>64</v>
      </c>
      <c r="E48" s="16" t="s">
        <v>38</v>
      </c>
      <c r="F48" s="17">
        <v>9</v>
      </c>
      <c r="G48" s="18">
        <v>57.25</v>
      </c>
      <c r="H48" s="19">
        <v>25.75</v>
      </c>
      <c r="I48" s="30">
        <v>45.083333000000003</v>
      </c>
      <c r="J48" s="19">
        <v>10.550803</v>
      </c>
      <c r="K48" s="19">
        <v>49.25</v>
      </c>
      <c r="L48" s="23">
        <v>0</v>
      </c>
      <c r="M48" s="17">
        <v>9</v>
      </c>
      <c r="N48" s="18">
        <v>55</v>
      </c>
      <c r="O48" s="18">
        <v>15</v>
      </c>
      <c r="P48" s="22">
        <v>35</v>
      </c>
      <c r="Q48" s="18">
        <v>15.092307999999999</v>
      </c>
      <c r="R48" s="18">
        <v>40</v>
      </c>
      <c r="S48" s="18">
        <v>20</v>
      </c>
      <c r="T48" s="17">
        <v>9</v>
      </c>
      <c r="U48" s="18">
        <v>59.25</v>
      </c>
      <c r="V48" s="18">
        <v>19.75</v>
      </c>
      <c r="W48" s="27">
        <v>34.75</v>
      </c>
      <c r="X48" s="18">
        <v>13.310396000000001</v>
      </c>
      <c r="Y48" s="18">
        <v>29</v>
      </c>
      <c r="Z48" s="23">
        <v>0</v>
      </c>
      <c r="AA48" s="17">
        <v>9</v>
      </c>
      <c r="AB48" s="18">
        <v>60</v>
      </c>
      <c r="AC48" s="18">
        <v>20</v>
      </c>
      <c r="AD48" s="27">
        <v>30.833333</v>
      </c>
      <c r="AE48" s="18">
        <v>11.666665999999999</v>
      </c>
      <c r="AF48" s="18">
        <v>27.5</v>
      </c>
      <c r="AG48" s="18">
        <v>22.5</v>
      </c>
      <c r="AH48" s="31">
        <f t="shared" si="3"/>
        <v>36.416666500000005</v>
      </c>
    </row>
    <row r="49" spans="2:34" s="13" customFormat="1" ht="22" customHeight="1" x14ac:dyDescent="0.4">
      <c r="B49" s="14">
        <v>1049010206</v>
      </c>
      <c r="C49" s="26" t="s">
        <v>61</v>
      </c>
      <c r="D49" s="16" t="s">
        <v>65</v>
      </c>
      <c r="E49" s="16" t="s">
        <v>38</v>
      </c>
      <c r="F49" s="17">
        <v>17</v>
      </c>
      <c r="G49" s="18">
        <v>69.25</v>
      </c>
      <c r="H49" s="19">
        <v>26.75</v>
      </c>
      <c r="I49" s="30">
        <v>49.044117</v>
      </c>
      <c r="J49" s="19">
        <v>12.666315000000001</v>
      </c>
      <c r="K49" s="19">
        <v>49.75</v>
      </c>
      <c r="L49" s="23">
        <v>0</v>
      </c>
      <c r="M49" s="17">
        <v>17</v>
      </c>
      <c r="N49" s="18">
        <v>65</v>
      </c>
      <c r="O49" s="23">
        <v>0</v>
      </c>
      <c r="P49" s="24">
        <v>30.588235000000001</v>
      </c>
      <c r="Q49" s="18">
        <v>16.349343000000001</v>
      </c>
      <c r="R49" s="18">
        <v>30</v>
      </c>
      <c r="S49" s="18">
        <v>35</v>
      </c>
      <c r="T49" s="17">
        <v>17</v>
      </c>
      <c r="U49" s="18">
        <v>62.75</v>
      </c>
      <c r="V49" s="18">
        <v>18.5</v>
      </c>
      <c r="W49" s="27">
        <v>35.338234999999997</v>
      </c>
      <c r="X49" s="18">
        <v>11.144748999999999</v>
      </c>
      <c r="Y49" s="18">
        <v>33.75</v>
      </c>
      <c r="Z49" s="18">
        <v>32.5</v>
      </c>
      <c r="AA49" s="17">
        <v>17</v>
      </c>
      <c r="AB49" s="18">
        <v>35</v>
      </c>
      <c r="AC49" s="18">
        <v>15</v>
      </c>
      <c r="AD49" s="24">
        <v>28.088235000000001</v>
      </c>
      <c r="AE49" s="18">
        <v>6.2737429999999996</v>
      </c>
      <c r="AF49" s="18">
        <v>30</v>
      </c>
      <c r="AG49" s="18">
        <v>32.5</v>
      </c>
      <c r="AH49" s="31">
        <f t="shared" si="3"/>
        <v>35.764705499999998</v>
      </c>
    </row>
    <row r="50" spans="2:34" s="13" customFormat="1" ht="22" customHeight="1" x14ac:dyDescent="0.4">
      <c r="B50" s="14">
        <v>1049010208</v>
      </c>
      <c r="C50" s="26" t="s">
        <v>61</v>
      </c>
      <c r="D50" s="16" t="s">
        <v>66</v>
      </c>
      <c r="E50" s="16" t="s">
        <v>38</v>
      </c>
      <c r="F50" s="17">
        <v>20</v>
      </c>
      <c r="G50" s="18">
        <v>65</v>
      </c>
      <c r="H50" s="19">
        <v>22.75</v>
      </c>
      <c r="I50" s="30">
        <v>42.625</v>
      </c>
      <c r="J50" s="19">
        <v>11.395037</v>
      </c>
      <c r="K50" s="19">
        <v>43.25</v>
      </c>
      <c r="L50" s="18">
        <v>34.5</v>
      </c>
      <c r="M50" s="17">
        <v>20</v>
      </c>
      <c r="N50" s="18">
        <v>50</v>
      </c>
      <c r="O50" s="18">
        <v>10</v>
      </c>
      <c r="P50" s="24">
        <v>28</v>
      </c>
      <c r="Q50" s="18">
        <v>12.186057</v>
      </c>
      <c r="R50" s="18">
        <v>25</v>
      </c>
      <c r="S50" s="18">
        <v>15</v>
      </c>
      <c r="T50" s="17">
        <v>20</v>
      </c>
      <c r="U50" s="18">
        <v>54.5</v>
      </c>
      <c r="V50" s="18">
        <v>5.75</v>
      </c>
      <c r="W50" s="24">
        <v>30.137499999999999</v>
      </c>
      <c r="X50" s="18">
        <v>11.890245999999999</v>
      </c>
      <c r="Y50" s="18">
        <v>29</v>
      </c>
      <c r="Z50" s="18">
        <v>24.5</v>
      </c>
      <c r="AA50" s="17">
        <v>20</v>
      </c>
      <c r="AB50" s="18">
        <v>65</v>
      </c>
      <c r="AC50" s="18">
        <v>17.5</v>
      </c>
      <c r="AD50" s="22">
        <v>36.25</v>
      </c>
      <c r="AE50" s="18">
        <v>13.451301000000001</v>
      </c>
      <c r="AF50" s="18">
        <v>32.5</v>
      </c>
      <c r="AG50" s="18">
        <v>25</v>
      </c>
      <c r="AH50" s="31">
        <f t="shared" si="3"/>
        <v>34.253124999999997</v>
      </c>
    </row>
    <row r="51" spans="2:34" s="13" customFormat="1" ht="22" customHeight="1" x14ac:dyDescent="0.4">
      <c r="B51" s="14">
        <v>1049010194</v>
      </c>
      <c r="C51" s="26" t="s">
        <v>61</v>
      </c>
      <c r="D51" s="16" t="s">
        <v>67</v>
      </c>
      <c r="E51" s="16" t="s">
        <v>38</v>
      </c>
      <c r="F51" s="17">
        <v>12</v>
      </c>
      <c r="G51" s="18">
        <v>56.5</v>
      </c>
      <c r="H51" s="19">
        <v>18.25</v>
      </c>
      <c r="I51" s="30">
        <v>44.604165999999999</v>
      </c>
      <c r="J51" s="19">
        <v>11.16377</v>
      </c>
      <c r="K51" s="19">
        <v>48.5</v>
      </c>
      <c r="L51" s="23">
        <v>0</v>
      </c>
      <c r="M51" s="17">
        <v>12</v>
      </c>
      <c r="N51" s="18">
        <v>40</v>
      </c>
      <c r="O51" s="18">
        <v>10</v>
      </c>
      <c r="P51" s="24">
        <v>26.25</v>
      </c>
      <c r="Q51" s="18">
        <v>10.23169</v>
      </c>
      <c r="R51" s="18">
        <v>27.5</v>
      </c>
      <c r="S51" s="18">
        <v>10</v>
      </c>
      <c r="T51" s="17">
        <v>12</v>
      </c>
      <c r="U51" s="18">
        <v>41.75</v>
      </c>
      <c r="V51" s="18">
        <v>14</v>
      </c>
      <c r="W51" s="24">
        <v>26.958333</v>
      </c>
      <c r="X51" s="18">
        <v>9.0472330000000003</v>
      </c>
      <c r="Y51" s="18">
        <v>26.125</v>
      </c>
      <c r="Z51" s="18">
        <v>14</v>
      </c>
      <c r="AA51" s="17">
        <v>12</v>
      </c>
      <c r="AB51" s="18">
        <v>35</v>
      </c>
      <c r="AC51" s="18">
        <v>17.5</v>
      </c>
      <c r="AD51" s="24">
        <v>24.583333</v>
      </c>
      <c r="AE51" s="18">
        <v>6.1095319999999997</v>
      </c>
      <c r="AF51" s="18">
        <v>22.5</v>
      </c>
      <c r="AG51" s="18">
        <v>20</v>
      </c>
      <c r="AH51" s="31">
        <f t="shared" si="3"/>
        <v>30.598957999999996</v>
      </c>
    </row>
    <row r="52" spans="2:34" s="13" customFormat="1" ht="22" customHeight="1" x14ac:dyDescent="0.4">
      <c r="B52" s="14">
        <v>1049010193</v>
      </c>
      <c r="C52" s="26" t="s">
        <v>61</v>
      </c>
      <c r="D52" s="16" t="s">
        <v>68</v>
      </c>
      <c r="E52" s="16" t="s">
        <v>38</v>
      </c>
      <c r="F52" s="17">
        <v>17</v>
      </c>
      <c r="G52" s="18">
        <v>66.25</v>
      </c>
      <c r="H52" s="19">
        <v>21.75</v>
      </c>
      <c r="I52" s="30">
        <v>43.220587999999999</v>
      </c>
      <c r="J52" s="19">
        <v>13.197839</v>
      </c>
      <c r="K52" s="19">
        <v>46.25</v>
      </c>
      <c r="L52" s="18">
        <v>28.75</v>
      </c>
      <c r="M52" s="17">
        <v>17</v>
      </c>
      <c r="N52" s="18">
        <v>40</v>
      </c>
      <c r="O52" s="18">
        <v>5</v>
      </c>
      <c r="P52" s="24">
        <v>23.529411</v>
      </c>
      <c r="Q52" s="18">
        <v>9.8166580000000003</v>
      </c>
      <c r="R52" s="18">
        <v>25</v>
      </c>
      <c r="S52" s="18">
        <v>30</v>
      </c>
      <c r="T52" s="17">
        <v>17</v>
      </c>
      <c r="U52" s="18">
        <v>40.75</v>
      </c>
      <c r="V52" s="18">
        <v>18.5</v>
      </c>
      <c r="W52" s="24">
        <v>27.235294</v>
      </c>
      <c r="X52" s="18">
        <v>6.3682749999999997</v>
      </c>
      <c r="Y52" s="18">
        <v>26.75</v>
      </c>
      <c r="Z52" s="18">
        <v>23.25</v>
      </c>
      <c r="AA52" s="17">
        <v>17</v>
      </c>
      <c r="AB52" s="18">
        <v>40</v>
      </c>
      <c r="AC52" s="18">
        <v>15</v>
      </c>
      <c r="AD52" s="24">
        <v>25.294117</v>
      </c>
      <c r="AE52" s="18">
        <v>7.4696610000000003</v>
      </c>
      <c r="AF52" s="18">
        <v>25</v>
      </c>
      <c r="AG52" s="18">
        <v>27.5</v>
      </c>
      <c r="AH52" s="31">
        <f t="shared" si="3"/>
        <v>29.8198525</v>
      </c>
    </row>
    <row r="53" spans="2:34" s="13" customFormat="1" ht="22" customHeight="1" x14ac:dyDescent="0.4">
      <c r="B53" s="14">
        <v>1049010203</v>
      </c>
      <c r="C53" s="26" t="s">
        <v>61</v>
      </c>
      <c r="D53" s="16" t="s">
        <v>69</v>
      </c>
      <c r="E53" s="16" t="s">
        <v>38</v>
      </c>
      <c r="F53" s="17">
        <v>5</v>
      </c>
      <c r="G53" s="18">
        <v>52.5</v>
      </c>
      <c r="H53" s="19">
        <v>33.5</v>
      </c>
      <c r="I53" s="30">
        <v>41.85</v>
      </c>
      <c r="J53" s="19">
        <v>7.0171210000000004</v>
      </c>
      <c r="K53" s="19">
        <v>43.5</v>
      </c>
      <c r="L53" s="23">
        <v>0</v>
      </c>
      <c r="M53" s="17">
        <v>5</v>
      </c>
      <c r="N53" s="18">
        <v>40</v>
      </c>
      <c r="O53" s="18">
        <v>15</v>
      </c>
      <c r="P53" s="24">
        <v>30</v>
      </c>
      <c r="Q53" s="18">
        <v>9.4868319999999997</v>
      </c>
      <c r="R53" s="18">
        <v>30</v>
      </c>
      <c r="S53" s="18">
        <v>40</v>
      </c>
      <c r="T53" s="17">
        <v>5</v>
      </c>
      <c r="U53" s="18">
        <v>30.25</v>
      </c>
      <c r="V53" s="18">
        <v>23.25</v>
      </c>
      <c r="W53" s="24">
        <v>27</v>
      </c>
      <c r="X53" s="18">
        <v>2.6786189999999999</v>
      </c>
      <c r="Y53" s="18">
        <v>28</v>
      </c>
      <c r="Z53" s="23">
        <v>0</v>
      </c>
      <c r="AA53" s="17">
        <v>5</v>
      </c>
      <c r="AB53" s="18">
        <v>22.5</v>
      </c>
      <c r="AC53" s="18">
        <v>15</v>
      </c>
      <c r="AD53" s="24">
        <v>18.5</v>
      </c>
      <c r="AE53" s="18">
        <v>3.3911639999999998</v>
      </c>
      <c r="AF53" s="18">
        <v>17.5</v>
      </c>
      <c r="AG53" s="18">
        <v>15</v>
      </c>
      <c r="AH53" s="31">
        <f t="shared" si="3"/>
        <v>29.337499999999999</v>
      </c>
    </row>
    <row r="54" spans="2:34" s="13" customFormat="1" ht="22" customHeight="1" x14ac:dyDescent="0.4">
      <c r="B54" s="14">
        <v>1049010204</v>
      </c>
      <c r="C54" s="26" t="s">
        <v>61</v>
      </c>
      <c r="D54" s="16" t="s">
        <v>70</v>
      </c>
      <c r="E54" s="16" t="s">
        <v>38</v>
      </c>
      <c r="F54" s="17">
        <v>9</v>
      </c>
      <c r="G54" s="18">
        <v>56.5</v>
      </c>
      <c r="H54" s="19">
        <v>18.25</v>
      </c>
      <c r="I54" s="30">
        <v>35.833333000000003</v>
      </c>
      <c r="J54" s="19">
        <v>11.852683000000001</v>
      </c>
      <c r="K54" s="19">
        <v>36.25</v>
      </c>
      <c r="L54" s="23">
        <v>0</v>
      </c>
      <c r="M54" s="17">
        <v>9</v>
      </c>
      <c r="N54" s="18">
        <v>45</v>
      </c>
      <c r="O54" s="18">
        <v>15</v>
      </c>
      <c r="P54" s="24">
        <v>30.555554999999998</v>
      </c>
      <c r="Q54" s="18">
        <v>9.5581390000000006</v>
      </c>
      <c r="R54" s="18">
        <v>30</v>
      </c>
      <c r="S54" s="18">
        <v>30</v>
      </c>
      <c r="T54" s="17">
        <v>9</v>
      </c>
      <c r="U54" s="18">
        <v>36</v>
      </c>
      <c r="V54" s="18">
        <v>8</v>
      </c>
      <c r="W54" s="24">
        <v>24.388888000000001</v>
      </c>
      <c r="X54" s="18">
        <v>8.2210020000000004</v>
      </c>
      <c r="Y54" s="18">
        <v>28</v>
      </c>
      <c r="Z54" s="18">
        <v>29</v>
      </c>
      <c r="AA54" s="17">
        <v>9</v>
      </c>
      <c r="AB54" s="18">
        <v>32.5</v>
      </c>
      <c r="AC54" s="18">
        <v>20</v>
      </c>
      <c r="AD54" s="24">
        <v>26.388888000000001</v>
      </c>
      <c r="AE54" s="18">
        <v>3.9283709999999998</v>
      </c>
      <c r="AF54" s="18">
        <v>27.5</v>
      </c>
      <c r="AG54" s="18">
        <v>22.5</v>
      </c>
      <c r="AH54" s="31">
        <f t="shared" si="3"/>
        <v>29.291666000000006</v>
      </c>
    </row>
    <row r="55" spans="2:34" s="13" customFormat="1" ht="22" customHeight="1" x14ac:dyDescent="0.4">
      <c r="B55" s="14">
        <v>1049010207</v>
      </c>
      <c r="C55" s="26" t="s">
        <v>61</v>
      </c>
      <c r="D55" s="16" t="s">
        <v>71</v>
      </c>
      <c r="E55" s="16" t="s">
        <v>38</v>
      </c>
      <c r="F55" s="17">
        <v>2</v>
      </c>
      <c r="G55" s="18">
        <v>48.75</v>
      </c>
      <c r="H55" s="19">
        <v>40.5</v>
      </c>
      <c r="I55" s="30">
        <v>44.625</v>
      </c>
      <c r="J55" s="19">
        <v>4.125</v>
      </c>
      <c r="K55" s="19">
        <v>44.625</v>
      </c>
      <c r="L55" s="23">
        <v>0</v>
      </c>
      <c r="M55" s="17">
        <v>2</v>
      </c>
      <c r="N55" s="18">
        <v>25</v>
      </c>
      <c r="O55" s="18">
        <v>20</v>
      </c>
      <c r="P55" s="24">
        <v>22.5</v>
      </c>
      <c r="Q55" s="18">
        <v>2.5</v>
      </c>
      <c r="R55" s="18">
        <v>22.5</v>
      </c>
      <c r="S55" s="23">
        <v>0</v>
      </c>
      <c r="T55" s="17">
        <v>2</v>
      </c>
      <c r="U55" s="18">
        <v>32.5</v>
      </c>
      <c r="V55" s="18">
        <v>23</v>
      </c>
      <c r="W55" s="24">
        <v>27.75</v>
      </c>
      <c r="X55" s="18">
        <v>4.75</v>
      </c>
      <c r="Y55" s="18">
        <v>27.75</v>
      </c>
      <c r="Z55" s="23">
        <v>0</v>
      </c>
      <c r="AA55" s="17">
        <v>2</v>
      </c>
      <c r="AB55" s="18">
        <v>20</v>
      </c>
      <c r="AC55" s="18">
        <v>17.5</v>
      </c>
      <c r="AD55" s="24">
        <v>18.75</v>
      </c>
      <c r="AE55" s="18">
        <v>1.25</v>
      </c>
      <c r="AF55" s="18">
        <v>18.75</v>
      </c>
      <c r="AG55" s="23">
        <v>0</v>
      </c>
      <c r="AH55" s="31">
        <f t="shared" si="3"/>
        <v>28.40625</v>
      </c>
    </row>
    <row r="56" spans="2:34" s="13" customFormat="1" ht="22" customHeight="1" x14ac:dyDescent="0.4">
      <c r="B56" s="14">
        <v>1049010202</v>
      </c>
      <c r="C56" s="26" t="s">
        <v>61</v>
      </c>
      <c r="D56" s="16" t="s">
        <v>72</v>
      </c>
      <c r="E56" s="16" t="s">
        <v>38</v>
      </c>
      <c r="F56" s="17">
        <v>5</v>
      </c>
      <c r="G56" s="18">
        <v>51.75</v>
      </c>
      <c r="H56" s="19">
        <v>23.25</v>
      </c>
      <c r="I56" s="30">
        <v>40.4</v>
      </c>
      <c r="J56" s="19">
        <v>10.063051</v>
      </c>
      <c r="K56" s="19">
        <v>42</v>
      </c>
      <c r="L56" s="23">
        <v>0</v>
      </c>
      <c r="M56" s="17">
        <v>5</v>
      </c>
      <c r="N56" s="18">
        <v>35</v>
      </c>
      <c r="O56" s="18">
        <v>15</v>
      </c>
      <c r="P56" s="24">
        <v>22</v>
      </c>
      <c r="Q56" s="18">
        <v>8.7177969999999991</v>
      </c>
      <c r="R56" s="18">
        <v>15</v>
      </c>
      <c r="S56" s="18">
        <v>15</v>
      </c>
      <c r="T56" s="17">
        <v>5</v>
      </c>
      <c r="U56" s="18">
        <v>40.75</v>
      </c>
      <c r="V56" s="18">
        <v>14</v>
      </c>
      <c r="W56" s="24">
        <v>28.65</v>
      </c>
      <c r="X56" s="18">
        <v>9.0741390000000006</v>
      </c>
      <c r="Y56" s="18">
        <v>28</v>
      </c>
      <c r="Z56" s="23">
        <v>0</v>
      </c>
      <c r="AA56" s="17">
        <v>5</v>
      </c>
      <c r="AB56" s="18">
        <v>27.5</v>
      </c>
      <c r="AC56" s="18">
        <v>17.5</v>
      </c>
      <c r="AD56" s="24">
        <v>22</v>
      </c>
      <c r="AE56" s="18">
        <v>3.316624</v>
      </c>
      <c r="AF56" s="18">
        <v>22.5</v>
      </c>
      <c r="AG56" s="18">
        <v>22.5</v>
      </c>
      <c r="AH56" s="31">
        <f t="shared" si="3"/>
        <v>28.262499999999999</v>
      </c>
    </row>
    <row r="57" spans="2:34" s="13" customFormat="1" ht="22" customHeight="1" x14ac:dyDescent="0.4">
      <c r="B57" s="14">
        <v>1049010209</v>
      </c>
      <c r="C57" s="26" t="s">
        <v>61</v>
      </c>
      <c r="D57" s="16" t="s">
        <v>73</v>
      </c>
      <c r="E57" s="16" t="s">
        <v>38</v>
      </c>
      <c r="F57" s="17">
        <v>17</v>
      </c>
      <c r="G57" s="18">
        <v>56.25</v>
      </c>
      <c r="H57" s="19">
        <v>19.75</v>
      </c>
      <c r="I57" s="30">
        <v>35.882351999999997</v>
      </c>
      <c r="J57" s="19">
        <v>11.034077</v>
      </c>
      <c r="K57" s="19">
        <v>34.5</v>
      </c>
      <c r="L57" s="18">
        <v>28</v>
      </c>
      <c r="M57" s="17">
        <v>17</v>
      </c>
      <c r="N57" s="18">
        <v>50</v>
      </c>
      <c r="O57" s="18">
        <v>10</v>
      </c>
      <c r="P57" s="24">
        <v>22.941175999999999</v>
      </c>
      <c r="Q57" s="18">
        <v>10.989141999999999</v>
      </c>
      <c r="R57" s="18">
        <v>20</v>
      </c>
      <c r="S57" s="18">
        <v>10</v>
      </c>
      <c r="T57" s="17">
        <v>17</v>
      </c>
      <c r="U57" s="18">
        <v>36</v>
      </c>
      <c r="V57" s="18">
        <v>9.25</v>
      </c>
      <c r="W57" s="24">
        <v>24.558823</v>
      </c>
      <c r="X57" s="18">
        <v>7.3467320000000003</v>
      </c>
      <c r="Y57" s="18">
        <v>25.5</v>
      </c>
      <c r="Z57" s="18">
        <v>25.5</v>
      </c>
      <c r="AA57" s="17">
        <v>17</v>
      </c>
      <c r="AB57" s="18">
        <v>40</v>
      </c>
      <c r="AC57" s="18">
        <v>17.5</v>
      </c>
      <c r="AD57" s="24">
        <v>28.529411</v>
      </c>
      <c r="AE57" s="18">
        <v>6.9164560000000002</v>
      </c>
      <c r="AF57" s="18">
        <v>27.5</v>
      </c>
      <c r="AG57" s="18">
        <v>27.5</v>
      </c>
      <c r="AH57" s="31">
        <f t="shared" si="3"/>
        <v>27.977940499999999</v>
      </c>
    </row>
    <row r="58" spans="2:34" s="13" customFormat="1" ht="22" customHeight="1" x14ac:dyDescent="0.4">
      <c r="B58" s="217" t="s">
        <v>74</v>
      </c>
      <c r="C58" s="218"/>
      <c r="D58" s="218"/>
      <c r="E58" s="219"/>
      <c r="F58" s="32"/>
      <c r="G58" s="33"/>
      <c r="H58" s="34"/>
      <c r="I58" s="35">
        <f>AVERAGE(I41:I57)</f>
        <v>42.517942647058824</v>
      </c>
      <c r="J58" s="34"/>
      <c r="K58" s="34"/>
      <c r="L58" s="36"/>
      <c r="M58" s="32"/>
      <c r="N58" s="33"/>
      <c r="O58" s="33"/>
      <c r="P58" s="35">
        <f>AVERAGE(P41:P57)</f>
        <v>27.996273558823528</v>
      </c>
      <c r="Q58" s="33"/>
      <c r="R58" s="33"/>
      <c r="S58" s="36"/>
      <c r="T58" s="32"/>
      <c r="U58" s="33"/>
      <c r="V58" s="33"/>
      <c r="W58" s="35">
        <f>AVERAGE(W41:W57)</f>
        <v>30.344886752941171</v>
      </c>
      <c r="X58" s="33"/>
      <c r="Y58" s="33"/>
      <c r="Z58" s="36"/>
      <c r="AA58" s="32"/>
      <c r="AB58" s="33"/>
      <c r="AC58" s="33"/>
      <c r="AD58" s="35">
        <f>AVERAGE(AD41:AD57)</f>
        <v>26.945447435294117</v>
      </c>
      <c r="AE58" s="33"/>
      <c r="AF58" s="33"/>
      <c r="AG58" s="36"/>
      <c r="AH58" s="35">
        <f>AVERAGE(AH41:AH57)</f>
        <v>31.951137598529417</v>
      </c>
    </row>
    <row r="59" spans="2:34" s="13" customFormat="1" ht="22" customHeight="1" x14ac:dyDescent="0.4">
      <c r="B59" s="14">
        <v>1049010103</v>
      </c>
      <c r="C59" s="26" t="s">
        <v>75</v>
      </c>
      <c r="D59" s="16" t="s">
        <v>76</v>
      </c>
      <c r="E59" s="16" t="s">
        <v>77</v>
      </c>
      <c r="F59" s="17">
        <v>6</v>
      </c>
      <c r="G59" s="18">
        <v>93.25</v>
      </c>
      <c r="H59" s="19">
        <v>49.75</v>
      </c>
      <c r="I59" s="20">
        <v>67.041666000000006</v>
      </c>
      <c r="J59" s="19">
        <v>14.021127</v>
      </c>
      <c r="K59" s="19">
        <v>62</v>
      </c>
      <c r="L59" s="23">
        <v>0</v>
      </c>
      <c r="M59" s="17">
        <v>6</v>
      </c>
      <c r="N59" s="18">
        <v>55</v>
      </c>
      <c r="O59" s="18">
        <v>10</v>
      </c>
      <c r="P59" s="27">
        <v>32.5</v>
      </c>
      <c r="Q59" s="18">
        <v>16.007809999999999</v>
      </c>
      <c r="R59" s="18">
        <v>35</v>
      </c>
      <c r="S59" s="23">
        <v>0</v>
      </c>
      <c r="T59" s="17">
        <v>6</v>
      </c>
      <c r="U59" s="18">
        <v>72</v>
      </c>
      <c r="V59" s="18">
        <v>28</v>
      </c>
      <c r="W59" s="22">
        <v>49.375</v>
      </c>
      <c r="X59" s="18">
        <v>13.98418</v>
      </c>
      <c r="Y59" s="18">
        <v>47.625</v>
      </c>
      <c r="Z59" s="23">
        <v>0</v>
      </c>
      <c r="AA59" s="17">
        <v>6</v>
      </c>
      <c r="AB59" s="18">
        <v>67.5</v>
      </c>
      <c r="AC59" s="18">
        <v>15</v>
      </c>
      <c r="AD59" s="22">
        <v>41.666665999999999</v>
      </c>
      <c r="AE59" s="18">
        <v>18.352262</v>
      </c>
      <c r="AF59" s="18">
        <v>41.25</v>
      </c>
      <c r="AG59" s="23">
        <v>0</v>
      </c>
      <c r="AH59" s="31">
        <f t="shared" ref="AH59:AH68" si="4">AVERAGE(I59,P59,W59,AD59)</f>
        <v>47.645833000000003</v>
      </c>
    </row>
    <row r="60" spans="2:34" s="13" customFormat="1" ht="22" customHeight="1" x14ac:dyDescent="0.4">
      <c r="B60" s="14">
        <v>1049010101</v>
      </c>
      <c r="C60" s="26" t="s">
        <v>75</v>
      </c>
      <c r="D60" s="16" t="s">
        <v>78</v>
      </c>
      <c r="E60" s="16" t="s">
        <v>77</v>
      </c>
      <c r="F60" s="17">
        <v>4</v>
      </c>
      <c r="G60" s="18">
        <v>59.75</v>
      </c>
      <c r="H60" s="19">
        <v>51.75</v>
      </c>
      <c r="I60" s="20">
        <v>55.6875</v>
      </c>
      <c r="J60" s="19">
        <v>3.3836689999999998</v>
      </c>
      <c r="K60" s="19">
        <v>55.625</v>
      </c>
      <c r="L60" s="23">
        <v>0</v>
      </c>
      <c r="M60" s="17">
        <v>4</v>
      </c>
      <c r="N60" s="18">
        <v>50</v>
      </c>
      <c r="O60" s="18">
        <v>40</v>
      </c>
      <c r="P60" s="22">
        <v>43.75</v>
      </c>
      <c r="Q60" s="18">
        <v>4.1457800000000002</v>
      </c>
      <c r="R60" s="18">
        <v>42.5</v>
      </c>
      <c r="S60" s="18">
        <v>40</v>
      </c>
      <c r="T60" s="17">
        <v>4</v>
      </c>
      <c r="U60" s="18">
        <v>41.75</v>
      </c>
      <c r="V60" s="18">
        <v>24.25</v>
      </c>
      <c r="W60" s="27">
        <v>35.125</v>
      </c>
      <c r="X60" s="18">
        <v>6.6013719999999996</v>
      </c>
      <c r="Y60" s="18">
        <v>37.25</v>
      </c>
      <c r="Z60" s="23">
        <v>0</v>
      </c>
      <c r="AA60" s="17">
        <v>4</v>
      </c>
      <c r="AB60" s="18">
        <v>40</v>
      </c>
      <c r="AC60" s="18">
        <v>22.5</v>
      </c>
      <c r="AD60" s="24">
        <v>28.75</v>
      </c>
      <c r="AE60" s="18">
        <v>6.7314559999999997</v>
      </c>
      <c r="AF60" s="18">
        <v>26.25</v>
      </c>
      <c r="AG60" s="23">
        <v>0</v>
      </c>
      <c r="AH60" s="31">
        <f t="shared" si="4"/>
        <v>40.828125</v>
      </c>
    </row>
    <row r="61" spans="2:34" s="13" customFormat="1" ht="22" customHeight="1" x14ac:dyDescent="0.4">
      <c r="B61" s="14">
        <v>1049010096</v>
      </c>
      <c r="C61" s="26" t="s">
        <v>75</v>
      </c>
      <c r="D61" s="16" t="s">
        <v>79</v>
      </c>
      <c r="E61" s="16" t="s">
        <v>77</v>
      </c>
      <c r="F61" s="17">
        <v>22</v>
      </c>
      <c r="G61" s="18">
        <v>71.5</v>
      </c>
      <c r="H61" s="19">
        <v>17.75</v>
      </c>
      <c r="I61" s="30">
        <v>43.647727000000003</v>
      </c>
      <c r="J61" s="19">
        <v>13.479922</v>
      </c>
      <c r="K61" s="19">
        <v>46.25</v>
      </c>
      <c r="L61" s="18">
        <v>37</v>
      </c>
      <c r="M61" s="17">
        <v>22</v>
      </c>
      <c r="N61" s="18">
        <v>65</v>
      </c>
      <c r="O61" s="18">
        <v>10</v>
      </c>
      <c r="P61" s="24">
        <v>30.454545</v>
      </c>
      <c r="Q61" s="18">
        <v>14.609235</v>
      </c>
      <c r="R61" s="18">
        <v>30</v>
      </c>
      <c r="S61" s="18">
        <v>35</v>
      </c>
      <c r="T61" s="17">
        <v>22</v>
      </c>
      <c r="U61" s="18">
        <v>73.25</v>
      </c>
      <c r="V61" s="18">
        <v>17.5</v>
      </c>
      <c r="W61" s="22">
        <v>38.397727000000003</v>
      </c>
      <c r="X61" s="18">
        <v>13.315801</v>
      </c>
      <c r="Y61" s="18">
        <v>37.25</v>
      </c>
      <c r="Z61" s="18">
        <v>39.5</v>
      </c>
      <c r="AA61" s="17">
        <v>22</v>
      </c>
      <c r="AB61" s="18">
        <v>62.5</v>
      </c>
      <c r="AC61" s="18">
        <v>12.5</v>
      </c>
      <c r="AD61" s="24">
        <v>27.272727</v>
      </c>
      <c r="AE61" s="18">
        <v>11.552968</v>
      </c>
      <c r="AF61" s="18">
        <v>25</v>
      </c>
      <c r="AG61" s="18">
        <v>17.5</v>
      </c>
      <c r="AH61" s="31">
        <f t="shared" si="4"/>
        <v>34.943181500000001</v>
      </c>
    </row>
    <row r="62" spans="2:34" s="13" customFormat="1" ht="22" customHeight="1" x14ac:dyDescent="0.4">
      <c r="B62" s="14">
        <v>1049010104</v>
      </c>
      <c r="C62" s="26" t="s">
        <v>75</v>
      </c>
      <c r="D62" s="16" t="s">
        <v>80</v>
      </c>
      <c r="E62" s="16" t="s">
        <v>77</v>
      </c>
      <c r="F62" s="17">
        <v>44</v>
      </c>
      <c r="G62" s="18">
        <v>67.25</v>
      </c>
      <c r="H62" s="19">
        <v>18.75</v>
      </c>
      <c r="I62" s="30">
        <v>43.528409000000003</v>
      </c>
      <c r="J62" s="19">
        <v>11.197759</v>
      </c>
      <c r="K62" s="19">
        <v>44.375</v>
      </c>
      <c r="L62" s="18">
        <v>21.5</v>
      </c>
      <c r="M62" s="17">
        <v>44</v>
      </c>
      <c r="N62" s="18">
        <v>90</v>
      </c>
      <c r="O62" s="23">
        <v>0</v>
      </c>
      <c r="P62" s="27">
        <v>31.477271999999999</v>
      </c>
      <c r="Q62" s="18">
        <v>13.508395</v>
      </c>
      <c r="R62" s="18">
        <v>30</v>
      </c>
      <c r="S62" s="18">
        <v>35</v>
      </c>
      <c r="T62" s="17">
        <v>44</v>
      </c>
      <c r="U62" s="18">
        <v>53.5</v>
      </c>
      <c r="V62" s="18">
        <v>10.5</v>
      </c>
      <c r="W62" s="24">
        <v>33.244318</v>
      </c>
      <c r="X62" s="18">
        <v>10.568296</v>
      </c>
      <c r="Y62" s="18">
        <v>33.125</v>
      </c>
      <c r="Z62" s="18">
        <v>23.25</v>
      </c>
      <c r="AA62" s="17">
        <v>44</v>
      </c>
      <c r="AB62" s="18">
        <v>45</v>
      </c>
      <c r="AC62" s="18">
        <v>10</v>
      </c>
      <c r="AD62" s="27">
        <v>30.625</v>
      </c>
      <c r="AE62" s="18">
        <v>7.5777219999999996</v>
      </c>
      <c r="AF62" s="18">
        <v>30</v>
      </c>
      <c r="AG62" s="18">
        <v>27.5</v>
      </c>
      <c r="AH62" s="31">
        <f t="shared" si="4"/>
        <v>34.718749750000001</v>
      </c>
    </row>
    <row r="63" spans="2:34" s="13" customFormat="1" ht="22" customHeight="1" x14ac:dyDescent="0.4">
      <c r="B63" s="14">
        <v>1049010098</v>
      </c>
      <c r="C63" s="26" t="s">
        <v>75</v>
      </c>
      <c r="D63" s="16" t="s">
        <v>81</v>
      </c>
      <c r="E63" s="16" t="s">
        <v>77</v>
      </c>
      <c r="F63" s="17">
        <v>15</v>
      </c>
      <c r="G63" s="18">
        <v>65.5</v>
      </c>
      <c r="H63" s="19">
        <v>27.75</v>
      </c>
      <c r="I63" s="20">
        <v>49.383333</v>
      </c>
      <c r="J63" s="19">
        <v>10.29679</v>
      </c>
      <c r="K63" s="19">
        <v>50.25</v>
      </c>
      <c r="L63" s="23">
        <v>0</v>
      </c>
      <c r="M63" s="17">
        <v>15</v>
      </c>
      <c r="N63" s="18">
        <v>55</v>
      </c>
      <c r="O63" s="23">
        <v>0</v>
      </c>
      <c r="P63" s="24">
        <v>29.666665999999999</v>
      </c>
      <c r="Q63" s="18">
        <v>16.275407000000001</v>
      </c>
      <c r="R63" s="18">
        <v>30</v>
      </c>
      <c r="S63" s="18">
        <v>20</v>
      </c>
      <c r="T63" s="17">
        <v>15</v>
      </c>
      <c r="U63" s="18">
        <v>46.5</v>
      </c>
      <c r="V63" s="18">
        <v>16.25</v>
      </c>
      <c r="W63" s="24">
        <v>31.966666</v>
      </c>
      <c r="X63" s="18">
        <v>8.9809359999999998</v>
      </c>
      <c r="Y63" s="18">
        <v>31.5</v>
      </c>
      <c r="Z63" s="18">
        <v>28</v>
      </c>
      <c r="AA63" s="17">
        <v>15</v>
      </c>
      <c r="AB63" s="18">
        <v>42.5</v>
      </c>
      <c r="AC63" s="18">
        <v>15</v>
      </c>
      <c r="AD63" s="24">
        <v>26.833333</v>
      </c>
      <c r="AE63" s="18">
        <v>6.798692</v>
      </c>
      <c r="AF63" s="18">
        <v>25</v>
      </c>
      <c r="AG63" s="18">
        <v>25</v>
      </c>
      <c r="AH63" s="31">
        <f t="shared" si="4"/>
        <v>34.4624995</v>
      </c>
    </row>
    <row r="64" spans="2:34" s="13" customFormat="1" ht="22" customHeight="1" x14ac:dyDescent="0.4">
      <c r="B64" s="14">
        <v>1049010102</v>
      </c>
      <c r="C64" s="26" t="s">
        <v>75</v>
      </c>
      <c r="D64" s="16" t="s">
        <v>82</v>
      </c>
      <c r="E64" s="16" t="s">
        <v>77</v>
      </c>
      <c r="F64" s="17">
        <v>10</v>
      </c>
      <c r="G64" s="18">
        <v>62.25</v>
      </c>
      <c r="H64" s="19">
        <v>31.75</v>
      </c>
      <c r="I64" s="30">
        <v>44.45</v>
      </c>
      <c r="J64" s="19">
        <v>10.632967000000001</v>
      </c>
      <c r="K64" s="19">
        <v>42</v>
      </c>
      <c r="L64" s="23">
        <v>0</v>
      </c>
      <c r="M64" s="17">
        <v>10</v>
      </c>
      <c r="N64" s="18">
        <v>55</v>
      </c>
      <c r="O64" s="18">
        <v>15</v>
      </c>
      <c r="P64" s="27">
        <v>32.5</v>
      </c>
      <c r="Q64" s="18">
        <v>12.298373</v>
      </c>
      <c r="R64" s="18">
        <v>32.5</v>
      </c>
      <c r="S64" s="18">
        <v>15</v>
      </c>
      <c r="T64" s="17">
        <v>10</v>
      </c>
      <c r="U64" s="18">
        <v>48.75</v>
      </c>
      <c r="V64" s="18">
        <v>12.75</v>
      </c>
      <c r="W64" s="24">
        <v>31.5</v>
      </c>
      <c r="X64" s="18">
        <v>11.61895</v>
      </c>
      <c r="Y64" s="18">
        <v>32</v>
      </c>
      <c r="Z64" s="18">
        <v>30.25</v>
      </c>
      <c r="AA64" s="17">
        <v>10</v>
      </c>
      <c r="AB64" s="18">
        <v>32.5</v>
      </c>
      <c r="AC64" s="18">
        <v>15</v>
      </c>
      <c r="AD64" s="24">
        <v>22.5</v>
      </c>
      <c r="AE64" s="18">
        <v>5.7008770000000002</v>
      </c>
      <c r="AF64" s="18">
        <v>21.25</v>
      </c>
      <c r="AG64" s="18">
        <v>17.5</v>
      </c>
      <c r="AH64" s="31">
        <f t="shared" si="4"/>
        <v>32.737499999999997</v>
      </c>
    </row>
    <row r="65" spans="2:34" s="13" customFormat="1" ht="22" customHeight="1" x14ac:dyDescent="0.4">
      <c r="B65" s="14">
        <v>1049010099</v>
      </c>
      <c r="C65" s="26" t="s">
        <v>75</v>
      </c>
      <c r="D65" s="16" t="s">
        <v>83</v>
      </c>
      <c r="E65" s="16" t="s">
        <v>77</v>
      </c>
      <c r="F65" s="17">
        <v>15</v>
      </c>
      <c r="G65" s="18">
        <v>61.5</v>
      </c>
      <c r="H65" s="19">
        <v>23.75</v>
      </c>
      <c r="I65" s="30">
        <v>45.1</v>
      </c>
      <c r="J65" s="19">
        <v>10.085798</v>
      </c>
      <c r="K65" s="19">
        <v>46.75</v>
      </c>
      <c r="L65" s="23">
        <v>0</v>
      </c>
      <c r="M65" s="17">
        <v>15</v>
      </c>
      <c r="N65" s="18">
        <v>60</v>
      </c>
      <c r="O65" s="18">
        <v>5</v>
      </c>
      <c r="P65" s="24">
        <v>26.666665999999999</v>
      </c>
      <c r="Q65" s="18">
        <v>12.472191</v>
      </c>
      <c r="R65" s="18">
        <v>25</v>
      </c>
      <c r="S65" s="18">
        <v>25</v>
      </c>
      <c r="T65" s="17">
        <v>15</v>
      </c>
      <c r="U65" s="18">
        <v>47.5</v>
      </c>
      <c r="V65" s="18">
        <v>16.25</v>
      </c>
      <c r="W65" s="24">
        <v>32.533332999999999</v>
      </c>
      <c r="X65" s="18">
        <v>8.4132169999999995</v>
      </c>
      <c r="Y65" s="18">
        <v>30.25</v>
      </c>
      <c r="Z65" s="18">
        <v>30.25</v>
      </c>
      <c r="AA65" s="17">
        <v>15</v>
      </c>
      <c r="AB65" s="18">
        <v>37.5</v>
      </c>
      <c r="AC65" s="18">
        <v>10</v>
      </c>
      <c r="AD65" s="24">
        <v>25.5</v>
      </c>
      <c r="AE65" s="18">
        <v>7.5938569999999999</v>
      </c>
      <c r="AF65" s="18">
        <v>25</v>
      </c>
      <c r="AG65" s="18">
        <v>25</v>
      </c>
      <c r="AH65" s="31">
        <f t="shared" si="4"/>
        <v>32.449999750000003</v>
      </c>
    </row>
    <row r="66" spans="2:34" s="13" customFormat="1" ht="22" customHeight="1" x14ac:dyDescent="0.4">
      <c r="B66" s="14">
        <v>1049010097</v>
      </c>
      <c r="C66" s="26" t="s">
        <v>75</v>
      </c>
      <c r="D66" s="16" t="s">
        <v>84</v>
      </c>
      <c r="E66" s="16" t="s">
        <v>77</v>
      </c>
      <c r="F66" s="17">
        <v>15</v>
      </c>
      <c r="G66" s="18">
        <v>62.5</v>
      </c>
      <c r="H66" s="19">
        <v>25.25</v>
      </c>
      <c r="I66" s="30">
        <v>40.183332999999998</v>
      </c>
      <c r="J66" s="19">
        <v>10.62876</v>
      </c>
      <c r="K66" s="19">
        <v>35</v>
      </c>
      <c r="L66" s="23">
        <v>0</v>
      </c>
      <c r="M66" s="17">
        <v>15</v>
      </c>
      <c r="N66" s="18">
        <v>55</v>
      </c>
      <c r="O66" s="18">
        <v>15</v>
      </c>
      <c r="P66" s="24">
        <v>28</v>
      </c>
      <c r="Q66" s="18">
        <v>10.295629999999999</v>
      </c>
      <c r="R66" s="18">
        <v>25</v>
      </c>
      <c r="S66" s="18">
        <v>25</v>
      </c>
      <c r="T66" s="17">
        <v>15</v>
      </c>
      <c r="U66" s="18">
        <v>48.75</v>
      </c>
      <c r="V66" s="18">
        <v>17.5</v>
      </c>
      <c r="W66" s="24">
        <v>30.75</v>
      </c>
      <c r="X66" s="18">
        <v>8.7426150000000007</v>
      </c>
      <c r="Y66" s="18">
        <v>32.5</v>
      </c>
      <c r="Z66" s="18">
        <v>25.5</v>
      </c>
      <c r="AA66" s="17">
        <v>15</v>
      </c>
      <c r="AB66" s="18">
        <v>32.5</v>
      </c>
      <c r="AC66" s="18">
        <v>12.5</v>
      </c>
      <c r="AD66" s="24">
        <v>23</v>
      </c>
      <c r="AE66" s="18">
        <v>4.8476790000000003</v>
      </c>
      <c r="AF66" s="18">
        <v>22.5</v>
      </c>
      <c r="AG66" s="18">
        <v>22.5</v>
      </c>
      <c r="AH66" s="31">
        <f t="shared" si="4"/>
        <v>30.483333250000001</v>
      </c>
    </row>
    <row r="67" spans="2:34" s="13" customFormat="1" ht="22" customHeight="1" x14ac:dyDescent="0.4">
      <c r="B67" s="14">
        <v>1049010100</v>
      </c>
      <c r="C67" s="26" t="s">
        <v>75</v>
      </c>
      <c r="D67" s="16" t="s">
        <v>85</v>
      </c>
      <c r="E67" s="16" t="s">
        <v>77</v>
      </c>
      <c r="F67" s="17">
        <v>17</v>
      </c>
      <c r="G67" s="18">
        <v>71.75</v>
      </c>
      <c r="H67" s="19">
        <v>17.75</v>
      </c>
      <c r="I67" s="30">
        <v>39.441175999999999</v>
      </c>
      <c r="J67" s="19">
        <v>14.212289</v>
      </c>
      <c r="K67" s="19">
        <v>39</v>
      </c>
      <c r="L67" s="18">
        <v>36.75</v>
      </c>
      <c r="M67" s="17">
        <v>17</v>
      </c>
      <c r="N67" s="18">
        <v>45</v>
      </c>
      <c r="O67" s="18">
        <v>5</v>
      </c>
      <c r="P67" s="24">
        <v>25.294117</v>
      </c>
      <c r="Q67" s="18">
        <v>9.6208390000000001</v>
      </c>
      <c r="R67" s="18">
        <v>25</v>
      </c>
      <c r="S67" s="18">
        <v>20</v>
      </c>
      <c r="T67" s="17">
        <v>17</v>
      </c>
      <c r="U67" s="18">
        <v>47.75</v>
      </c>
      <c r="V67" s="18">
        <v>10.5</v>
      </c>
      <c r="W67" s="24">
        <v>28.676469999999998</v>
      </c>
      <c r="X67" s="18">
        <v>9.1345189999999992</v>
      </c>
      <c r="Y67" s="18">
        <v>30.25</v>
      </c>
      <c r="Z67" s="18">
        <v>30.25</v>
      </c>
      <c r="AA67" s="17">
        <v>17</v>
      </c>
      <c r="AB67" s="18">
        <v>37.5</v>
      </c>
      <c r="AC67" s="18">
        <v>12.5</v>
      </c>
      <c r="AD67" s="24">
        <v>26.470587999999999</v>
      </c>
      <c r="AE67" s="18">
        <v>7.0219620000000003</v>
      </c>
      <c r="AF67" s="18">
        <v>25</v>
      </c>
      <c r="AG67" s="18">
        <v>22.5</v>
      </c>
      <c r="AH67" s="31">
        <f t="shared" si="4"/>
        <v>29.97058775</v>
      </c>
    </row>
    <row r="68" spans="2:34" s="13" customFormat="1" ht="22" customHeight="1" x14ac:dyDescent="0.4">
      <c r="B68" s="14">
        <v>1049010105</v>
      </c>
      <c r="C68" s="26" t="s">
        <v>75</v>
      </c>
      <c r="D68" s="16" t="s">
        <v>86</v>
      </c>
      <c r="E68" s="16" t="s">
        <v>77</v>
      </c>
      <c r="F68" s="17">
        <v>2</v>
      </c>
      <c r="G68" s="18">
        <v>40.75</v>
      </c>
      <c r="H68" s="19">
        <v>38</v>
      </c>
      <c r="I68" s="30">
        <v>39.375</v>
      </c>
      <c r="J68" s="19">
        <v>1.375</v>
      </c>
      <c r="K68" s="19">
        <v>39.375</v>
      </c>
      <c r="L68" s="23">
        <v>0</v>
      </c>
      <c r="M68" s="17">
        <v>2</v>
      </c>
      <c r="N68" s="18">
        <v>25</v>
      </c>
      <c r="O68" s="18">
        <v>25</v>
      </c>
      <c r="P68" s="24">
        <v>25</v>
      </c>
      <c r="Q68" s="23">
        <v>0</v>
      </c>
      <c r="R68" s="18">
        <v>25</v>
      </c>
      <c r="S68" s="18">
        <v>25</v>
      </c>
      <c r="T68" s="17">
        <v>2</v>
      </c>
      <c r="U68" s="18">
        <v>38.25</v>
      </c>
      <c r="V68" s="18">
        <v>35</v>
      </c>
      <c r="W68" s="22">
        <v>36.625</v>
      </c>
      <c r="X68" s="18">
        <v>1.625</v>
      </c>
      <c r="Y68" s="18">
        <v>36.625</v>
      </c>
      <c r="Z68" s="23">
        <v>0</v>
      </c>
      <c r="AA68" s="17">
        <v>2</v>
      </c>
      <c r="AB68" s="18">
        <v>25</v>
      </c>
      <c r="AC68" s="18">
        <v>12.5</v>
      </c>
      <c r="AD68" s="24">
        <v>18.75</v>
      </c>
      <c r="AE68" s="18">
        <v>6.25</v>
      </c>
      <c r="AF68" s="18">
        <v>18.75</v>
      </c>
      <c r="AG68" s="23">
        <v>0</v>
      </c>
      <c r="AH68" s="31">
        <f t="shared" si="4"/>
        <v>29.9375</v>
      </c>
    </row>
    <row r="69" spans="2:34" s="13" customFormat="1" ht="22" customHeight="1" x14ac:dyDescent="0.4">
      <c r="B69" s="217" t="s">
        <v>87</v>
      </c>
      <c r="C69" s="218"/>
      <c r="D69" s="218"/>
      <c r="E69" s="219"/>
      <c r="F69" s="32"/>
      <c r="G69" s="33"/>
      <c r="H69" s="34"/>
      <c r="I69" s="35">
        <f>AVERAGE(I59:I68)</f>
        <v>46.783814399999997</v>
      </c>
      <c r="J69" s="34"/>
      <c r="K69" s="34"/>
      <c r="L69" s="36"/>
      <c r="M69" s="32"/>
      <c r="N69" s="33"/>
      <c r="O69" s="33"/>
      <c r="P69" s="35">
        <f>AVERAGE(P59:P68)</f>
        <v>30.530926599999997</v>
      </c>
      <c r="Q69" s="33"/>
      <c r="R69" s="33"/>
      <c r="S69" s="36"/>
      <c r="T69" s="32"/>
      <c r="U69" s="33"/>
      <c r="V69" s="33"/>
      <c r="W69" s="35">
        <f>AVERAGE(W59:W68)</f>
        <v>34.819351400000002</v>
      </c>
      <c r="X69" s="33"/>
      <c r="Y69" s="33"/>
      <c r="Z69" s="36"/>
      <c r="AA69" s="32"/>
      <c r="AB69" s="33"/>
      <c r="AC69" s="33"/>
      <c r="AD69" s="35">
        <f>AVERAGE(AD59:AD68)</f>
        <v>27.136831399999998</v>
      </c>
      <c r="AE69" s="33"/>
      <c r="AF69" s="33"/>
      <c r="AG69" s="36"/>
      <c r="AH69" s="35">
        <f>AVERAGE(AH59:AH68)</f>
        <v>34.817730950000005</v>
      </c>
    </row>
    <row r="70" spans="2:34" s="13" customFormat="1" ht="22" customHeight="1" x14ac:dyDescent="0.4">
      <c r="B70" s="14">
        <v>1049010017</v>
      </c>
      <c r="C70" s="26" t="s">
        <v>88</v>
      </c>
      <c r="D70" s="16" t="s">
        <v>89</v>
      </c>
      <c r="E70" s="16" t="s">
        <v>20</v>
      </c>
      <c r="F70" s="17">
        <v>8</v>
      </c>
      <c r="G70" s="18">
        <v>60.5</v>
      </c>
      <c r="H70" s="19">
        <v>46</v>
      </c>
      <c r="I70" s="20">
        <v>53.96875</v>
      </c>
      <c r="J70" s="19">
        <v>4.3200789999999998</v>
      </c>
      <c r="K70" s="19">
        <v>54</v>
      </c>
      <c r="L70" s="23">
        <v>0</v>
      </c>
      <c r="M70" s="17">
        <v>8</v>
      </c>
      <c r="N70" s="18">
        <v>65</v>
      </c>
      <c r="O70" s="18">
        <v>35</v>
      </c>
      <c r="P70" s="22">
        <v>48.125</v>
      </c>
      <c r="Q70" s="18">
        <v>10.288798</v>
      </c>
      <c r="R70" s="18">
        <v>50</v>
      </c>
      <c r="S70" s="18">
        <v>50</v>
      </c>
      <c r="T70" s="17">
        <v>8</v>
      </c>
      <c r="U70" s="18">
        <v>66.25</v>
      </c>
      <c r="V70" s="18">
        <v>25.5</v>
      </c>
      <c r="W70" s="22">
        <v>47.09375</v>
      </c>
      <c r="X70" s="18">
        <v>13.332839999999999</v>
      </c>
      <c r="Y70" s="18">
        <v>51.125</v>
      </c>
      <c r="Z70" s="23">
        <v>0</v>
      </c>
      <c r="AA70" s="17">
        <v>8</v>
      </c>
      <c r="AB70" s="18">
        <v>37.5</v>
      </c>
      <c r="AC70" s="18">
        <v>20</v>
      </c>
      <c r="AD70" s="27">
        <v>29.375</v>
      </c>
      <c r="AE70" s="18">
        <v>6.3430569999999999</v>
      </c>
      <c r="AF70" s="18">
        <v>28.75</v>
      </c>
      <c r="AG70" s="18">
        <v>37.5</v>
      </c>
      <c r="AH70" s="31">
        <f t="shared" ref="AH70:AH86" si="5">AVERAGE(I70,P70,W70,AD70)</f>
        <v>44.640625</v>
      </c>
    </row>
    <row r="71" spans="2:34" s="13" customFormat="1" ht="22" customHeight="1" x14ac:dyDescent="0.4">
      <c r="B71" s="14">
        <v>1049010014</v>
      </c>
      <c r="C71" s="26" t="s">
        <v>88</v>
      </c>
      <c r="D71" s="16" t="s">
        <v>90</v>
      </c>
      <c r="E71" s="16" t="s">
        <v>20</v>
      </c>
      <c r="F71" s="17">
        <v>9</v>
      </c>
      <c r="G71" s="18">
        <v>64</v>
      </c>
      <c r="H71" s="19">
        <v>25.75</v>
      </c>
      <c r="I71" s="28">
        <v>47.444443999999997</v>
      </c>
      <c r="J71" s="19">
        <v>11.010586</v>
      </c>
      <c r="K71" s="19">
        <v>49.75</v>
      </c>
      <c r="L71" s="23">
        <v>0</v>
      </c>
      <c r="M71" s="17">
        <v>9</v>
      </c>
      <c r="N71" s="18">
        <v>60</v>
      </c>
      <c r="O71" s="18">
        <v>20</v>
      </c>
      <c r="P71" s="22">
        <v>39.444443999999997</v>
      </c>
      <c r="Q71" s="18">
        <v>12.120791000000001</v>
      </c>
      <c r="R71" s="18">
        <v>45</v>
      </c>
      <c r="S71" s="18">
        <v>45</v>
      </c>
      <c r="T71" s="17">
        <v>9</v>
      </c>
      <c r="U71" s="18">
        <v>58</v>
      </c>
      <c r="V71" s="18">
        <v>23.25</v>
      </c>
      <c r="W71" s="22">
        <v>39.888888000000001</v>
      </c>
      <c r="X71" s="18">
        <v>12.028964</v>
      </c>
      <c r="Y71" s="18">
        <v>43</v>
      </c>
      <c r="Z71" s="18">
        <v>23.25</v>
      </c>
      <c r="AA71" s="17">
        <v>9</v>
      </c>
      <c r="AB71" s="18">
        <v>62.5</v>
      </c>
      <c r="AC71" s="18">
        <v>20</v>
      </c>
      <c r="AD71" s="27">
        <v>30.277777</v>
      </c>
      <c r="AE71" s="18">
        <v>12.717247</v>
      </c>
      <c r="AF71" s="18">
        <v>27.5</v>
      </c>
      <c r="AG71" s="18">
        <v>20</v>
      </c>
      <c r="AH71" s="31">
        <f t="shared" si="5"/>
        <v>39.263888249999994</v>
      </c>
    </row>
    <row r="72" spans="2:34" s="13" customFormat="1" ht="22" customHeight="1" x14ac:dyDescent="0.4">
      <c r="B72" s="14">
        <v>1049010018</v>
      </c>
      <c r="C72" s="26" t="s">
        <v>88</v>
      </c>
      <c r="D72" s="16" t="s">
        <v>91</v>
      </c>
      <c r="E72" s="16" t="s">
        <v>20</v>
      </c>
      <c r="F72" s="17">
        <v>20</v>
      </c>
      <c r="G72" s="18">
        <v>69.5</v>
      </c>
      <c r="H72" s="19">
        <v>31</v>
      </c>
      <c r="I72" s="20">
        <v>51.125</v>
      </c>
      <c r="J72" s="19">
        <v>10.747237999999999</v>
      </c>
      <c r="K72" s="19">
        <v>52.875</v>
      </c>
      <c r="L72" s="18">
        <v>38.25</v>
      </c>
      <c r="M72" s="17">
        <v>20</v>
      </c>
      <c r="N72" s="18">
        <v>75</v>
      </c>
      <c r="O72" s="18">
        <v>10</v>
      </c>
      <c r="P72" s="22">
        <v>33.75</v>
      </c>
      <c r="Q72" s="18">
        <v>15.07274</v>
      </c>
      <c r="R72" s="18">
        <v>30</v>
      </c>
      <c r="S72" s="18">
        <v>30</v>
      </c>
      <c r="T72" s="17">
        <v>20</v>
      </c>
      <c r="U72" s="18">
        <v>52.5</v>
      </c>
      <c r="V72" s="18">
        <v>22</v>
      </c>
      <c r="W72" s="27">
        <v>35.225000000000001</v>
      </c>
      <c r="X72" s="18">
        <v>9.3219829999999995</v>
      </c>
      <c r="Y72" s="18">
        <v>36</v>
      </c>
      <c r="Z72" s="18">
        <v>41.75</v>
      </c>
      <c r="AA72" s="17">
        <v>20</v>
      </c>
      <c r="AB72" s="18">
        <v>42.5</v>
      </c>
      <c r="AC72" s="18">
        <v>7.5</v>
      </c>
      <c r="AD72" s="24">
        <v>27.875</v>
      </c>
      <c r="AE72" s="18">
        <v>8.2641919999999995</v>
      </c>
      <c r="AF72" s="18">
        <v>27.5</v>
      </c>
      <c r="AG72" s="18">
        <v>20</v>
      </c>
      <c r="AH72" s="31">
        <f t="shared" si="5"/>
        <v>36.993749999999999</v>
      </c>
    </row>
    <row r="73" spans="2:34" s="13" customFormat="1" ht="22" customHeight="1" x14ac:dyDescent="0.4">
      <c r="B73" s="14">
        <v>1049010011</v>
      </c>
      <c r="C73" s="26" t="s">
        <v>88</v>
      </c>
      <c r="D73" s="16" t="s">
        <v>92</v>
      </c>
      <c r="E73" s="16" t="s">
        <v>20</v>
      </c>
      <c r="F73" s="17">
        <v>10</v>
      </c>
      <c r="G73" s="18">
        <v>79.25</v>
      </c>
      <c r="H73" s="19">
        <v>30</v>
      </c>
      <c r="I73" s="20">
        <v>53.4</v>
      </c>
      <c r="J73" s="19">
        <v>15.400973</v>
      </c>
      <c r="K73" s="19">
        <v>55.25</v>
      </c>
      <c r="L73" s="23">
        <v>0</v>
      </c>
      <c r="M73" s="17">
        <v>10</v>
      </c>
      <c r="N73" s="18">
        <v>50</v>
      </c>
      <c r="O73" s="18">
        <v>20</v>
      </c>
      <c r="P73" s="24">
        <v>30.5</v>
      </c>
      <c r="Q73" s="18">
        <v>8.5</v>
      </c>
      <c r="R73" s="18">
        <v>30</v>
      </c>
      <c r="S73" s="18">
        <v>35</v>
      </c>
      <c r="T73" s="17">
        <v>10</v>
      </c>
      <c r="U73" s="18">
        <v>46.5</v>
      </c>
      <c r="V73" s="18">
        <v>9.25</v>
      </c>
      <c r="W73" s="24">
        <v>30.1</v>
      </c>
      <c r="X73" s="18">
        <v>11.540255</v>
      </c>
      <c r="Y73" s="18">
        <v>30.125</v>
      </c>
      <c r="Z73" s="23">
        <v>0</v>
      </c>
      <c r="AA73" s="17">
        <v>10</v>
      </c>
      <c r="AB73" s="18">
        <v>77.5</v>
      </c>
      <c r="AC73" s="18">
        <v>20</v>
      </c>
      <c r="AD73" s="27">
        <v>33.75</v>
      </c>
      <c r="AE73" s="18">
        <v>15.217177</v>
      </c>
      <c r="AF73" s="18">
        <v>30</v>
      </c>
      <c r="AG73" s="18">
        <v>30</v>
      </c>
      <c r="AH73" s="31">
        <f t="shared" si="5"/>
        <v>36.9375</v>
      </c>
    </row>
    <row r="74" spans="2:34" s="13" customFormat="1" ht="22" customHeight="1" x14ac:dyDescent="0.4">
      <c r="B74" s="14">
        <v>1049010012</v>
      </c>
      <c r="C74" s="26" t="s">
        <v>88</v>
      </c>
      <c r="D74" s="16" t="s">
        <v>93</v>
      </c>
      <c r="E74" s="16" t="s">
        <v>20</v>
      </c>
      <c r="F74" s="17">
        <v>11</v>
      </c>
      <c r="G74" s="18">
        <v>72.25</v>
      </c>
      <c r="H74" s="19">
        <v>29.5</v>
      </c>
      <c r="I74" s="20">
        <v>49.227271999999999</v>
      </c>
      <c r="J74" s="19">
        <v>13.276540000000001</v>
      </c>
      <c r="K74" s="19">
        <v>46.75</v>
      </c>
      <c r="L74" s="18">
        <v>36.5</v>
      </c>
      <c r="M74" s="17">
        <v>11</v>
      </c>
      <c r="N74" s="18">
        <v>50</v>
      </c>
      <c r="O74" s="18">
        <v>20</v>
      </c>
      <c r="P74" s="27">
        <v>31.818180999999999</v>
      </c>
      <c r="Q74" s="18">
        <v>9.5994139999999994</v>
      </c>
      <c r="R74" s="18">
        <v>30</v>
      </c>
      <c r="S74" s="18">
        <v>25</v>
      </c>
      <c r="T74" s="17">
        <v>11</v>
      </c>
      <c r="U74" s="18">
        <v>53.5</v>
      </c>
      <c r="V74" s="18">
        <v>25.5</v>
      </c>
      <c r="W74" s="22">
        <v>38.113636</v>
      </c>
      <c r="X74" s="18">
        <v>9.0618850000000002</v>
      </c>
      <c r="Y74" s="18">
        <v>36</v>
      </c>
      <c r="Z74" s="18">
        <v>32.5</v>
      </c>
      <c r="AA74" s="17">
        <v>11</v>
      </c>
      <c r="AB74" s="18">
        <v>42.5</v>
      </c>
      <c r="AC74" s="18">
        <v>5</v>
      </c>
      <c r="AD74" s="24">
        <v>28.181818</v>
      </c>
      <c r="AE74" s="18">
        <v>9.7170710000000007</v>
      </c>
      <c r="AF74" s="18">
        <v>27.5</v>
      </c>
      <c r="AG74" s="18">
        <v>25</v>
      </c>
      <c r="AH74" s="31">
        <f t="shared" si="5"/>
        <v>36.835226749999997</v>
      </c>
    </row>
    <row r="75" spans="2:34" s="13" customFormat="1" ht="22" customHeight="1" x14ac:dyDescent="0.4">
      <c r="B75" s="14">
        <v>1049010015</v>
      </c>
      <c r="C75" s="26" t="s">
        <v>88</v>
      </c>
      <c r="D75" s="16" t="s">
        <v>94</v>
      </c>
      <c r="E75" s="16" t="s">
        <v>20</v>
      </c>
      <c r="F75" s="17">
        <v>4</v>
      </c>
      <c r="G75" s="18">
        <v>56.5</v>
      </c>
      <c r="H75" s="19">
        <v>28.25</v>
      </c>
      <c r="I75" s="30">
        <v>41.3125</v>
      </c>
      <c r="J75" s="19">
        <v>10.230736</v>
      </c>
      <c r="K75" s="19">
        <v>40.25</v>
      </c>
      <c r="L75" s="23">
        <v>0</v>
      </c>
      <c r="M75" s="17">
        <v>4</v>
      </c>
      <c r="N75" s="18">
        <v>50</v>
      </c>
      <c r="O75" s="18">
        <v>20</v>
      </c>
      <c r="P75" s="22">
        <v>33.75</v>
      </c>
      <c r="Q75" s="18">
        <v>11.924239999999999</v>
      </c>
      <c r="R75" s="18">
        <v>32.5</v>
      </c>
      <c r="S75" s="23">
        <v>0</v>
      </c>
      <c r="T75" s="17">
        <v>4</v>
      </c>
      <c r="U75" s="18">
        <v>50</v>
      </c>
      <c r="V75" s="18">
        <v>26.75</v>
      </c>
      <c r="W75" s="22">
        <v>38.375</v>
      </c>
      <c r="X75" s="18">
        <v>8.8467859999999998</v>
      </c>
      <c r="Y75" s="18">
        <v>38.375</v>
      </c>
      <c r="Z75" s="23">
        <v>0</v>
      </c>
      <c r="AA75" s="17">
        <v>4</v>
      </c>
      <c r="AB75" s="18">
        <v>25</v>
      </c>
      <c r="AC75" s="18">
        <v>22.5</v>
      </c>
      <c r="AD75" s="24">
        <v>24.375</v>
      </c>
      <c r="AE75" s="18">
        <v>1.0825309999999999</v>
      </c>
      <c r="AF75" s="18">
        <v>25</v>
      </c>
      <c r="AG75" s="18">
        <v>25</v>
      </c>
      <c r="AH75" s="31">
        <f t="shared" si="5"/>
        <v>34.453125</v>
      </c>
    </row>
    <row r="76" spans="2:34" s="13" customFormat="1" ht="22" customHeight="1" x14ac:dyDescent="0.4">
      <c r="B76" s="14">
        <v>1049010030</v>
      </c>
      <c r="C76" s="26" t="s">
        <v>88</v>
      </c>
      <c r="D76" s="16" t="s">
        <v>95</v>
      </c>
      <c r="E76" s="16" t="s">
        <v>20</v>
      </c>
      <c r="F76" s="17">
        <v>3</v>
      </c>
      <c r="G76" s="18">
        <v>64.75</v>
      </c>
      <c r="H76" s="19">
        <v>38.5</v>
      </c>
      <c r="I76" s="28">
        <v>48.5</v>
      </c>
      <c r="J76" s="19">
        <v>11.592022999999999</v>
      </c>
      <c r="K76" s="19">
        <v>42.25</v>
      </c>
      <c r="L76" s="23">
        <v>0</v>
      </c>
      <c r="M76" s="17">
        <v>3</v>
      </c>
      <c r="N76" s="18">
        <v>40</v>
      </c>
      <c r="O76" s="18">
        <v>20</v>
      </c>
      <c r="P76" s="24">
        <v>28.333333</v>
      </c>
      <c r="Q76" s="18">
        <v>8.4983649999999997</v>
      </c>
      <c r="R76" s="18">
        <v>25</v>
      </c>
      <c r="S76" s="23">
        <v>0</v>
      </c>
      <c r="T76" s="17">
        <v>3</v>
      </c>
      <c r="U76" s="18">
        <v>52.25</v>
      </c>
      <c r="V76" s="18">
        <v>23.25</v>
      </c>
      <c r="W76" s="24">
        <v>33.666665999999999</v>
      </c>
      <c r="X76" s="18">
        <v>13.172466999999999</v>
      </c>
      <c r="Y76" s="18">
        <v>25.5</v>
      </c>
      <c r="Z76" s="23">
        <v>0</v>
      </c>
      <c r="AA76" s="17">
        <v>3</v>
      </c>
      <c r="AB76" s="18">
        <v>30</v>
      </c>
      <c r="AC76" s="18">
        <v>22.5</v>
      </c>
      <c r="AD76" s="24">
        <v>26.666665999999999</v>
      </c>
      <c r="AE76" s="18">
        <v>3.1180469999999998</v>
      </c>
      <c r="AF76" s="18">
        <v>27.5</v>
      </c>
      <c r="AG76" s="23">
        <v>0</v>
      </c>
      <c r="AH76" s="31">
        <f t="shared" si="5"/>
        <v>34.291666249999999</v>
      </c>
    </row>
    <row r="77" spans="2:34" s="13" customFormat="1" ht="22" customHeight="1" x14ac:dyDescent="0.4">
      <c r="B77" s="14">
        <v>1049010028</v>
      </c>
      <c r="C77" s="26" t="s">
        <v>88</v>
      </c>
      <c r="D77" s="16" t="s">
        <v>96</v>
      </c>
      <c r="E77" s="16" t="s">
        <v>20</v>
      </c>
      <c r="F77" s="17">
        <v>8</v>
      </c>
      <c r="G77" s="18">
        <v>72.5</v>
      </c>
      <c r="H77" s="19">
        <v>27.5</v>
      </c>
      <c r="I77" s="20">
        <v>51.75</v>
      </c>
      <c r="J77" s="19">
        <v>12.544295999999999</v>
      </c>
      <c r="K77" s="19">
        <v>53.25</v>
      </c>
      <c r="L77" s="23">
        <v>0</v>
      </c>
      <c r="M77" s="17">
        <v>8</v>
      </c>
      <c r="N77" s="18">
        <v>40</v>
      </c>
      <c r="O77" s="18">
        <v>15</v>
      </c>
      <c r="P77" s="24">
        <v>25.625</v>
      </c>
      <c r="Q77" s="18">
        <v>8.8167089999999995</v>
      </c>
      <c r="R77" s="18">
        <v>22.5</v>
      </c>
      <c r="S77" s="18">
        <v>20</v>
      </c>
      <c r="T77" s="17">
        <v>8</v>
      </c>
      <c r="U77" s="18">
        <v>64</v>
      </c>
      <c r="V77" s="18">
        <v>16.25</v>
      </c>
      <c r="W77" s="22">
        <v>36.03125</v>
      </c>
      <c r="X77" s="18">
        <v>14.165008</v>
      </c>
      <c r="Y77" s="18">
        <v>34.875</v>
      </c>
      <c r="Z77" s="23">
        <v>0</v>
      </c>
      <c r="AA77" s="17">
        <v>8</v>
      </c>
      <c r="AB77" s="18">
        <v>37.5</v>
      </c>
      <c r="AC77" s="18">
        <v>12.5</v>
      </c>
      <c r="AD77" s="24">
        <v>22.5</v>
      </c>
      <c r="AE77" s="18">
        <v>7.2886889999999998</v>
      </c>
      <c r="AF77" s="18">
        <v>21.25</v>
      </c>
      <c r="AG77" s="18">
        <v>20</v>
      </c>
      <c r="AH77" s="31">
        <f t="shared" si="5"/>
        <v>33.9765625</v>
      </c>
    </row>
    <row r="78" spans="2:34" s="13" customFormat="1" ht="22" customHeight="1" x14ac:dyDescent="0.4">
      <c r="B78" s="14">
        <v>1049010029</v>
      </c>
      <c r="C78" s="26" t="s">
        <v>88</v>
      </c>
      <c r="D78" s="16" t="s">
        <v>97</v>
      </c>
      <c r="E78" s="16" t="s">
        <v>20</v>
      </c>
      <c r="F78" s="17">
        <v>16</v>
      </c>
      <c r="G78" s="18">
        <v>68</v>
      </c>
      <c r="H78" s="19">
        <v>29.25</v>
      </c>
      <c r="I78" s="30">
        <v>44.375</v>
      </c>
      <c r="J78" s="19">
        <v>9.5969549999999995</v>
      </c>
      <c r="K78" s="19">
        <v>43.125</v>
      </c>
      <c r="L78" s="23">
        <v>0</v>
      </c>
      <c r="M78" s="17">
        <v>16</v>
      </c>
      <c r="N78" s="18">
        <v>55</v>
      </c>
      <c r="O78" s="18">
        <v>10</v>
      </c>
      <c r="P78" s="27">
        <v>31.5625</v>
      </c>
      <c r="Q78" s="18">
        <v>11.688502</v>
      </c>
      <c r="R78" s="18">
        <v>32.5</v>
      </c>
      <c r="S78" s="18">
        <v>25</v>
      </c>
      <c r="T78" s="17">
        <v>16</v>
      </c>
      <c r="U78" s="18">
        <v>50</v>
      </c>
      <c r="V78" s="18">
        <v>14</v>
      </c>
      <c r="W78" s="24">
        <v>33.5625</v>
      </c>
      <c r="X78" s="18">
        <v>10.857924000000001</v>
      </c>
      <c r="Y78" s="18">
        <v>33.125</v>
      </c>
      <c r="Z78" s="18">
        <v>31.5</v>
      </c>
      <c r="AA78" s="17">
        <v>16</v>
      </c>
      <c r="AB78" s="18">
        <v>37.5</v>
      </c>
      <c r="AC78" s="18">
        <v>15</v>
      </c>
      <c r="AD78" s="24">
        <v>25.9375</v>
      </c>
      <c r="AE78" s="18">
        <v>7.3884939999999997</v>
      </c>
      <c r="AF78" s="18">
        <v>25</v>
      </c>
      <c r="AG78" s="18">
        <v>20</v>
      </c>
      <c r="AH78" s="31">
        <f t="shared" si="5"/>
        <v>33.859375</v>
      </c>
    </row>
    <row r="79" spans="2:34" s="13" customFormat="1" ht="22" customHeight="1" x14ac:dyDescent="0.4">
      <c r="B79" s="14">
        <v>1049010027</v>
      </c>
      <c r="C79" s="26" t="s">
        <v>88</v>
      </c>
      <c r="D79" s="16" t="s">
        <v>98</v>
      </c>
      <c r="E79" s="16" t="s">
        <v>20</v>
      </c>
      <c r="F79" s="17">
        <v>11</v>
      </c>
      <c r="G79" s="18">
        <v>68.25</v>
      </c>
      <c r="H79" s="19">
        <v>39</v>
      </c>
      <c r="I79" s="20">
        <v>50.113636</v>
      </c>
      <c r="J79" s="19">
        <v>8.1459440000000001</v>
      </c>
      <c r="K79" s="19">
        <v>50.5</v>
      </c>
      <c r="L79" s="23">
        <v>0</v>
      </c>
      <c r="M79" s="17">
        <v>11</v>
      </c>
      <c r="N79" s="18">
        <v>40</v>
      </c>
      <c r="O79" s="18">
        <v>5</v>
      </c>
      <c r="P79" s="24">
        <v>24.090909</v>
      </c>
      <c r="Q79" s="18">
        <v>10.405021</v>
      </c>
      <c r="R79" s="18">
        <v>30</v>
      </c>
      <c r="S79" s="18">
        <v>30</v>
      </c>
      <c r="T79" s="17">
        <v>11</v>
      </c>
      <c r="U79" s="18">
        <v>53.5</v>
      </c>
      <c r="V79" s="18">
        <v>14</v>
      </c>
      <c r="W79" s="24">
        <v>28</v>
      </c>
      <c r="X79" s="18">
        <v>10.327588</v>
      </c>
      <c r="Y79" s="18">
        <v>25.5</v>
      </c>
      <c r="Z79" s="18">
        <v>22</v>
      </c>
      <c r="AA79" s="17">
        <v>11</v>
      </c>
      <c r="AB79" s="18">
        <v>32.5</v>
      </c>
      <c r="AC79" s="18">
        <v>15</v>
      </c>
      <c r="AD79" s="24">
        <v>24.090909</v>
      </c>
      <c r="AE79" s="18">
        <v>5.5670219999999997</v>
      </c>
      <c r="AF79" s="18">
        <v>25</v>
      </c>
      <c r="AG79" s="18">
        <v>25</v>
      </c>
      <c r="AH79" s="31">
        <f t="shared" si="5"/>
        <v>31.573863499999998</v>
      </c>
    </row>
    <row r="80" spans="2:34" s="13" customFormat="1" ht="22" customHeight="1" x14ac:dyDescent="0.4">
      <c r="B80" s="14">
        <v>1049010031</v>
      </c>
      <c r="C80" s="26" t="s">
        <v>88</v>
      </c>
      <c r="D80" s="16" t="s">
        <v>99</v>
      </c>
      <c r="E80" s="16" t="s">
        <v>20</v>
      </c>
      <c r="F80" s="17">
        <v>9</v>
      </c>
      <c r="G80" s="18">
        <v>66.25</v>
      </c>
      <c r="H80" s="19">
        <v>33.5</v>
      </c>
      <c r="I80" s="28">
        <v>47.25</v>
      </c>
      <c r="J80" s="19">
        <v>11.767422</v>
      </c>
      <c r="K80" s="19">
        <v>42.5</v>
      </c>
      <c r="L80" s="23">
        <v>0</v>
      </c>
      <c r="M80" s="17">
        <v>9</v>
      </c>
      <c r="N80" s="18">
        <v>40</v>
      </c>
      <c r="O80" s="18">
        <v>10</v>
      </c>
      <c r="P80" s="24">
        <v>23.333333</v>
      </c>
      <c r="Q80" s="18">
        <v>9.4280899999999992</v>
      </c>
      <c r="R80" s="18">
        <v>25</v>
      </c>
      <c r="S80" s="18">
        <v>25</v>
      </c>
      <c r="T80" s="17">
        <v>9</v>
      </c>
      <c r="U80" s="18">
        <v>55.75</v>
      </c>
      <c r="V80" s="18">
        <v>15</v>
      </c>
      <c r="W80" s="24">
        <v>33.694443999999997</v>
      </c>
      <c r="X80" s="18">
        <v>12.777898</v>
      </c>
      <c r="Y80" s="18">
        <v>30.25</v>
      </c>
      <c r="Z80" s="18">
        <v>23.25</v>
      </c>
      <c r="AA80" s="17">
        <v>9</v>
      </c>
      <c r="AB80" s="18">
        <v>35</v>
      </c>
      <c r="AC80" s="18">
        <v>7.5</v>
      </c>
      <c r="AD80" s="24">
        <v>21.666665999999999</v>
      </c>
      <c r="AE80" s="18">
        <v>8.2495790000000007</v>
      </c>
      <c r="AF80" s="18">
        <v>20</v>
      </c>
      <c r="AG80" s="18">
        <v>15</v>
      </c>
      <c r="AH80" s="31">
        <f t="shared" si="5"/>
        <v>31.486110749999995</v>
      </c>
    </row>
    <row r="81" spans="2:34" s="13" customFormat="1" ht="22" customHeight="1" x14ac:dyDescent="0.4">
      <c r="B81" s="14">
        <v>1049010032</v>
      </c>
      <c r="C81" s="26" t="s">
        <v>88</v>
      </c>
      <c r="D81" s="16" t="s">
        <v>100</v>
      </c>
      <c r="E81" s="16" t="s">
        <v>20</v>
      </c>
      <c r="F81" s="17">
        <v>9</v>
      </c>
      <c r="G81" s="18">
        <v>51.5</v>
      </c>
      <c r="H81" s="19">
        <v>21.5</v>
      </c>
      <c r="I81" s="30">
        <v>34.833333000000003</v>
      </c>
      <c r="J81" s="19">
        <v>8.8010409999999997</v>
      </c>
      <c r="K81" s="19">
        <v>37.25</v>
      </c>
      <c r="L81" s="23">
        <v>0</v>
      </c>
      <c r="M81" s="17">
        <v>9</v>
      </c>
      <c r="N81" s="18">
        <v>40</v>
      </c>
      <c r="O81" s="18">
        <v>20</v>
      </c>
      <c r="P81" s="24">
        <v>26.111111000000001</v>
      </c>
      <c r="Q81" s="18">
        <v>6.983225</v>
      </c>
      <c r="R81" s="18">
        <v>25</v>
      </c>
      <c r="S81" s="18">
        <v>20</v>
      </c>
      <c r="T81" s="17">
        <v>9</v>
      </c>
      <c r="U81" s="18">
        <v>57</v>
      </c>
      <c r="V81" s="18">
        <v>15</v>
      </c>
      <c r="W81" s="24">
        <v>30.861111000000001</v>
      </c>
      <c r="X81" s="18">
        <v>11.886682</v>
      </c>
      <c r="Y81" s="18">
        <v>30.25</v>
      </c>
      <c r="Z81" s="23">
        <v>0</v>
      </c>
      <c r="AA81" s="17">
        <v>9</v>
      </c>
      <c r="AB81" s="18">
        <v>35</v>
      </c>
      <c r="AC81" s="18">
        <v>22.5</v>
      </c>
      <c r="AD81" s="24">
        <v>27.222221999999999</v>
      </c>
      <c r="AE81" s="18">
        <v>3.9868610000000002</v>
      </c>
      <c r="AF81" s="18">
        <v>27.5</v>
      </c>
      <c r="AG81" s="18">
        <v>27.5</v>
      </c>
      <c r="AH81" s="31">
        <f t="shared" si="5"/>
        <v>29.75694425</v>
      </c>
    </row>
    <row r="82" spans="2:34" s="13" customFormat="1" ht="22" customHeight="1" x14ac:dyDescent="0.4">
      <c r="B82" s="14">
        <v>1049010025</v>
      </c>
      <c r="C82" s="26" t="s">
        <v>88</v>
      </c>
      <c r="D82" s="16" t="s">
        <v>101</v>
      </c>
      <c r="E82" s="16" t="s">
        <v>20</v>
      </c>
      <c r="F82" s="17">
        <v>12</v>
      </c>
      <c r="G82" s="18">
        <v>53</v>
      </c>
      <c r="H82" s="19">
        <v>20</v>
      </c>
      <c r="I82" s="30">
        <v>41.020833000000003</v>
      </c>
      <c r="J82" s="19">
        <v>9.5314490000000003</v>
      </c>
      <c r="K82" s="19">
        <v>39.75</v>
      </c>
      <c r="L82" s="23">
        <v>0</v>
      </c>
      <c r="M82" s="17">
        <v>12</v>
      </c>
      <c r="N82" s="18">
        <v>35</v>
      </c>
      <c r="O82" s="23">
        <v>0</v>
      </c>
      <c r="P82" s="24">
        <v>23.333333</v>
      </c>
      <c r="Q82" s="18">
        <v>10.474837000000001</v>
      </c>
      <c r="R82" s="18">
        <v>25</v>
      </c>
      <c r="S82" s="18">
        <v>35</v>
      </c>
      <c r="T82" s="17">
        <v>12</v>
      </c>
      <c r="U82" s="18">
        <v>46.5</v>
      </c>
      <c r="V82" s="18">
        <v>12.5</v>
      </c>
      <c r="W82" s="24">
        <v>26.041665999999999</v>
      </c>
      <c r="X82" s="18">
        <v>8.6191600000000008</v>
      </c>
      <c r="Y82" s="18">
        <v>25.625</v>
      </c>
      <c r="Z82" s="18">
        <v>24.5</v>
      </c>
      <c r="AA82" s="17">
        <v>12</v>
      </c>
      <c r="AB82" s="18">
        <v>42.5</v>
      </c>
      <c r="AC82" s="18">
        <v>12.5</v>
      </c>
      <c r="AD82" s="24">
        <v>24.166665999999999</v>
      </c>
      <c r="AE82" s="18">
        <v>7.7951189999999997</v>
      </c>
      <c r="AF82" s="18">
        <v>23.75</v>
      </c>
      <c r="AG82" s="18">
        <v>20</v>
      </c>
      <c r="AH82" s="31">
        <f t="shared" si="5"/>
        <v>28.640624500000001</v>
      </c>
    </row>
    <row r="83" spans="2:34" s="13" customFormat="1" ht="22" customHeight="1" x14ac:dyDescent="0.4">
      <c r="B83" s="14">
        <v>1049010013</v>
      </c>
      <c r="C83" s="26" t="s">
        <v>88</v>
      </c>
      <c r="D83" s="16" t="s">
        <v>102</v>
      </c>
      <c r="E83" s="16" t="s">
        <v>20</v>
      </c>
      <c r="F83" s="17">
        <v>1</v>
      </c>
      <c r="G83" s="18">
        <v>43</v>
      </c>
      <c r="H83" s="19">
        <v>43</v>
      </c>
      <c r="I83" s="30">
        <v>43</v>
      </c>
      <c r="J83" s="21">
        <v>0</v>
      </c>
      <c r="K83" s="19">
        <v>43</v>
      </c>
      <c r="L83" s="18">
        <v>43</v>
      </c>
      <c r="M83" s="17">
        <v>1</v>
      </c>
      <c r="N83" s="18">
        <v>15</v>
      </c>
      <c r="O83" s="18">
        <v>15</v>
      </c>
      <c r="P83" s="24">
        <v>15</v>
      </c>
      <c r="Q83" s="23">
        <v>0</v>
      </c>
      <c r="R83" s="18">
        <v>15</v>
      </c>
      <c r="S83" s="18">
        <v>15</v>
      </c>
      <c r="T83" s="17">
        <v>1</v>
      </c>
      <c r="U83" s="18">
        <v>26.75</v>
      </c>
      <c r="V83" s="18">
        <v>26.75</v>
      </c>
      <c r="W83" s="24">
        <v>26.75</v>
      </c>
      <c r="X83" s="23">
        <v>0</v>
      </c>
      <c r="Y83" s="18">
        <v>26.75</v>
      </c>
      <c r="Z83" s="18">
        <v>26.75</v>
      </c>
      <c r="AA83" s="17">
        <v>1</v>
      </c>
      <c r="AB83" s="18">
        <v>22.5</v>
      </c>
      <c r="AC83" s="18">
        <v>22.5</v>
      </c>
      <c r="AD83" s="24">
        <v>22.5</v>
      </c>
      <c r="AE83" s="23">
        <v>0</v>
      </c>
      <c r="AF83" s="18">
        <v>22.5</v>
      </c>
      <c r="AG83" s="18">
        <v>22.5</v>
      </c>
      <c r="AH83" s="31">
        <f t="shared" si="5"/>
        <v>26.8125</v>
      </c>
    </row>
    <row r="84" spans="2:34" s="13" customFormat="1" ht="22" customHeight="1" x14ac:dyDescent="0.4">
      <c r="B84" s="14">
        <v>1049010016</v>
      </c>
      <c r="C84" s="26" t="s">
        <v>88</v>
      </c>
      <c r="D84" s="16" t="s">
        <v>103</v>
      </c>
      <c r="E84" s="16" t="s">
        <v>20</v>
      </c>
      <c r="F84" s="17">
        <v>8</v>
      </c>
      <c r="G84" s="18">
        <v>52.5</v>
      </c>
      <c r="H84" s="19">
        <v>20.75</v>
      </c>
      <c r="I84" s="30">
        <v>38.09375</v>
      </c>
      <c r="J84" s="19">
        <v>9.4636949999999995</v>
      </c>
      <c r="K84" s="19">
        <v>38.875</v>
      </c>
      <c r="L84" s="23">
        <v>0</v>
      </c>
      <c r="M84" s="17">
        <v>8</v>
      </c>
      <c r="N84" s="18">
        <v>30</v>
      </c>
      <c r="O84" s="18">
        <v>5</v>
      </c>
      <c r="P84" s="24">
        <v>16.875</v>
      </c>
      <c r="Q84" s="18">
        <v>7.8809500000000003</v>
      </c>
      <c r="R84" s="18">
        <v>17.5</v>
      </c>
      <c r="S84" s="18">
        <v>10</v>
      </c>
      <c r="T84" s="17">
        <v>8</v>
      </c>
      <c r="U84" s="18">
        <v>39.5</v>
      </c>
      <c r="V84" s="18">
        <v>10.5</v>
      </c>
      <c r="W84" s="24">
        <v>25</v>
      </c>
      <c r="X84" s="18">
        <v>8.4622320000000002</v>
      </c>
      <c r="Y84" s="18">
        <v>23.25</v>
      </c>
      <c r="Z84" s="18">
        <v>23.25</v>
      </c>
      <c r="AA84" s="17">
        <v>8</v>
      </c>
      <c r="AB84" s="18">
        <v>35</v>
      </c>
      <c r="AC84" s="18">
        <v>17.5</v>
      </c>
      <c r="AD84" s="24">
        <v>22.5</v>
      </c>
      <c r="AE84" s="18">
        <v>5.3033000000000001</v>
      </c>
      <c r="AF84" s="18">
        <v>21.25</v>
      </c>
      <c r="AG84" s="18">
        <v>17.5</v>
      </c>
      <c r="AH84" s="31">
        <f t="shared" si="5"/>
        <v>25.6171875</v>
      </c>
    </row>
    <row r="85" spans="2:34" s="13" customFormat="1" ht="22" customHeight="1" x14ac:dyDescent="0.4">
      <c r="B85" s="14">
        <v>1049010019</v>
      </c>
      <c r="C85" s="26" t="s">
        <v>88</v>
      </c>
      <c r="D85" s="16" t="s">
        <v>104</v>
      </c>
      <c r="E85" s="16" t="s">
        <v>20</v>
      </c>
      <c r="F85" s="17">
        <v>2</v>
      </c>
      <c r="G85" s="18">
        <v>38.25</v>
      </c>
      <c r="H85" s="19">
        <v>5</v>
      </c>
      <c r="I85" s="30">
        <v>21.625</v>
      </c>
      <c r="J85" s="19">
        <v>16.625</v>
      </c>
      <c r="K85" s="19">
        <v>21.625</v>
      </c>
      <c r="L85" s="23">
        <v>0</v>
      </c>
      <c r="M85" s="17">
        <v>2</v>
      </c>
      <c r="N85" s="18">
        <v>30</v>
      </c>
      <c r="O85" s="18">
        <v>20</v>
      </c>
      <c r="P85" s="24">
        <v>25</v>
      </c>
      <c r="Q85" s="18">
        <v>5</v>
      </c>
      <c r="R85" s="18">
        <v>25</v>
      </c>
      <c r="S85" s="23">
        <v>0</v>
      </c>
      <c r="T85" s="17">
        <v>2</v>
      </c>
      <c r="U85" s="18">
        <v>29</v>
      </c>
      <c r="V85" s="18">
        <v>23.25</v>
      </c>
      <c r="W85" s="24">
        <v>26.125</v>
      </c>
      <c r="X85" s="18">
        <v>2.875</v>
      </c>
      <c r="Y85" s="18">
        <v>26.125</v>
      </c>
      <c r="Z85" s="23">
        <v>0</v>
      </c>
      <c r="AA85" s="17">
        <v>2</v>
      </c>
      <c r="AB85" s="18">
        <v>30</v>
      </c>
      <c r="AC85" s="18">
        <v>17.5</v>
      </c>
      <c r="AD85" s="24">
        <v>23.75</v>
      </c>
      <c r="AE85" s="18">
        <v>6.25</v>
      </c>
      <c r="AF85" s="18">
        <v>23.75</v>
      </c>
      <c r="AG85" s="23">
        <v>0</v>
      </c>
      <c r="AH85" s="31">
        <f t="shared" si="5"/>
        <v>24.125</v>
      </c>
    </row>
    <row r="86" spans="2:34" s="13" customFormat="1" ht="22" customHeight="1" x14ac:dyDescent="0.4">
      <c r="B86" s="14">
        <v>1049010026</v>
      </c>
      <c r="C86" s="26" t="s">
        <v>88</v>
      </c>
      <c r="D86" s="16" t="s">
        <v>105</v>
      </c>
      <c r="E86" s="16" t="s">
        <v>20</v>
      </c>
      <c r="F86" s="37">
        <v>0</v>
      </c>
      <c r="G86" s="23">
        <v>0</v>
      </c>
      <c r="H86" s="21">
        <v>0</v>
      </c>
      <c r="I86" s="38">
        <v>0</v>
      </c>
      <c r="J86" s="21">
        <v>0</v>
      </c>
      <c r="K86" s="21">
        <v>0</v>
      </c>
      <c r="L86" s="23">
        <v>0</v>
      </c>
      <c r="M86" s="37">
        <v>0</v>
      </c>
      <c r="N86" s="23">
        <v>0</v>
      </c>
      <c r="O86" s="23">
        <v>0</v>
      </c>
      <c r="P86" s="39">
        <v>0</v>
      </c>
      <c r="Q86" s="23">
        <v>0</v>
      </c>
      <c r="R86" s="23">
        <v>0</v>
      </c>
      <c r="S86" s="23">
        <v>0</v>
      </c>
      <c r="T86" s="37">
        <v>0</v>
      </c>
      <c r="U86" s="23">
        <v>0</v>
      </c>
      <c r="V86" s="23">
        <v>0</v>
      </c>
      <c r="W86" s="39">
        <v>0</v>
      </c>
      <c r="X86" s="23">
        <v>0</v>
      </c>
      <c r="Y86" s="23">
        <v>0</v>
      </c>
      <c r="Z86" s="23">
        <v>0</v>
      </c>
      <c r="AA86" s="37">
        <v>0</v>
      </c>
      <c r="AB86" s="23">
        <v>0</v>
      </c>
      <c r="AC86" s="23">
        <v>0</v>
      </c>
      <c r="AD86" s="39">
        <v>0</v>
      </c>
      <c r="AE86" s="23">
        <v>0</v>
      </c>
      <c r="AF86" s="23">
        <v>0</v>
      </c>
      <c r="AG86" s="23">
        <v>0</v>
      </c>
      <c r="AH86" s="31">
        <f t="shared" si="5"/>
        <v>0</v>
      </c>
    </row>
    <row r="87" spans="2:34" s="13" customFormat="1" ht="22" customHeight="1" x14ac:dyDescent="0.4">
      <c r="B87" s="217" t="s">
        <v>106</v>
      </c>
      <c r="C87" s="218"/>
      <c r="D87" s="218"/>
      <c r="E87" s="219"/>
      <c r="F87" s="32"/>
      <c r="G87" s="33"/>
      <c r="H87" s="34"/>
      <c r="I87" s="35">
        <f>AVERAGE(I70:I86)</f>
        <v>42.178795176470594</v>
      </c>
      <c r="J87" s="34"/>
      <c r="K87" s="34"/>
      <c r="L87" s="36"/>
      <c r="M87" s="32"/>
      <c r="N87" s="33"/>
      <c r="O87" s="33"/>
      <c r="P87" s="35">
        <f>AVERAGE(P70:P86)</f>
        <v>26.861890823529411</v>
      </c>
      <c r="Q87" s="33"/>
      <c r="R87" s="33"/>
      <c r="S87" s="36"/>
      <c r="T87" s="32"/>
      <c r="U87" s="33"/>
      <c r="V87" s="33"/>
      <c r="W87" s="35">
        <f>AVERAGE(W70:W86)</f>
        <v>31.089935941176471</v>
      </c>
      <c r="X87" s="33"/>
      <c r="Y87" s="33"/>
      <c r="Z87" s="36"/>
      <c r="AA87" s="32"/>
      <c r="AB87" s="33"/>
      <c r="AC87" s="33"/>
      <c r="AD87" s="35">
        <f>AVERAGE(AD70:AD86)</f>
        <v>24.402072000000004</v>
      </c>
      <c r="AE87" s="33"/>
      <c r="AF87" s="33"/>
      <c r="AG87" s="36"/>
      <c r="AH87" s="35">
        <f>AVERAGE(AH70:AH86)</f>
        <v>31.133173485294119</v>
      </c>
    </row>
    <row r="88" spans="2:34" s="13" customFormat="1" ht="22" customHeight="1" x14ac:dyDescent="0.4">
      <c r="B88" s="14">
        <v>1049010242</v>
      </c>
      <c r="C88" s="26" t="s">
        <v>107</v>
      </c>
      <c r="D88" s="16" t="s">
        <v>108</v>
      </c>
      <c r="E88" s="16" t="s">
        <v>109</v>
      </c>
      <c r="F88" s="17">
        <v>4</v>
      </c>
      <c r="G88" s="18">
        <v>86.25</v>
      </c>
      <c r="H88" s="19">
        <v>48.75</v>
      </c>
      <c r="I88" s="20">
        <v>66.5625</v>
      </c>
      <c r="J88" s="19">
        <v>15.355551</v>
      </c>
      <c r="K88" s="19">
        <v>65.625</v>
      </c>
      <c r="L88" s="23">
        <v>0</v>
      </c>
      <c r="M88" s="17">
        <v>4</v>
      </c>
      <c r="N88" s="18">
        <v>100</v>
      </c>
      <c r="O88" s="18">
        <v>30</v>
      </c>
      <c r="P88" s="22">
        <v>58.75</v>
      </c>
      <c r="Q88" s="18">
        <v>30.078023000000002</v>
      </c>
      <c r="R88" s="18">
        <v>52.5</v>
      </c>
      <c r="S88" s="18">
        <v>30</v>
      </c>
      <c r="T88" s="17">
        <v>4</v>
      </c>
      <c r="U88" s="18">
        <v>82.5</v>
      </c>
      <c r="V88" s="18">
        <v>32.5</v>
      </c>
      <c r="W88" s="22">
        <v>58.6875</v>
      </c>
      <c r="X88" s="18">
        <v>22.835946</v>
      </c>
      <c r="Y88" s="18">
        <v>59.875</v>
      </c>
      <c r="Z88" s="23">
        <v>0</v>
      </c>
      <c r="AA88" s="17">
        <v>4</v>
      </c>
      <c r="AB88" s="18">
        <v>95</v>
      </c>
      <c r="AC88" s="18">
        <v>30</v>
      </c>
      <c r="AD88" s="22">
        <v>46.875</v>
      </c>
      <c r="AE88" s="18">
        <v>27.803719999999998</v>
      </c>
      <c r="AF88" s="18">
        <v>31.25</v>
      </c>
      <c r="AG88" s="18">
        <v>30</v>
      </c>
      <c r="AH88" s="31">
        <f t="shared" ref="AH88:AH98" si="6">AVERAGE(I88,P88,W88,AD88)</f>
        <v>57.71875</v>
      </c>
    </row>
    <row r="89" spans="2:34" s="13" customFormat="1" ht="22" customHeight="1" x14ac:dyDescent="0.4">
      <c r="B89" s="14">
        <v>1049010234</v>
      </c>
      <c r="C89" s="26" t="s">
        <v>107</v>
      </c>
      <c r="D89" s="16" t="s">
        <v>110</v>
      </c>
      <c r="E89" s="16" t="s">
        <v>109</v>
      </c>
      <c r="F89" s="17">
        <v>11</v>
      </c>
      <c r="G89" s="18">
        <v>89.25</v>
      </c>
      <c r="H89" s="19">
        <v>42.5</v>
      </c>
      <c r="I89" s="20">
        <v>66.204544999999996</v>
      </c>
      <c r="J89" s="19">
        <v>14.191794</v>
      </c>
      <c r="K89" s="19">
        <v>65</v>
      </c>
      <c r="L89" s="23">
        <v>0</v>
      </c>
      <c r="M89" s="17">
        <v>11</v>
      </c>
      <c r="N89" s="18">
        <v>80</v>
      </c>
      <c r="O89" s="18">
        <v>20</v>
      </c>
      <c r="P89" s="22">
        <v>52.272727000000003</v>
      </c>
      <c r="Q89" s="18">
        <v>18.385224999999998</v>
      </c>
      <c r="R89" s="18">
        <v>55</v>
      </c>
      <c r="S89" s="18">
        <v>35</v>
      </c>
      <c r="T89" s="17">
        <v>11</v>
      </c>
      <c r="U89" s="18">
        <v>75.5</v>
      </c>
      <c r="V89" s="18">
        <v>27.75</v>
      </c>
      <c r="W89" s="22">
        <v>51.75</v>
      </c>
      <c r="X89" s="18">
        <v>16.113939999999999</v>
      </c>
      <c r="Y89" s="18">
        <v>48.75</v>
      </c>
      <c r="Z89" s="18">
        <v>75.5</v>
      </c>
      <c r="AA89" s="17">
        <v>11</v>
      </c>
      <c r="AB89" s="18">
        <v>75</v>
      </c>
      <c r="AC89" s="18">
        <v>25</v>
      </c>
      <c r="AD89" s="22">
        <v>40.909089999999999</v>
      </c>
      <c r="AE89" s="18">
        <v>17.098402</v>
      </c>
      <c r="AF89" s="18">
        <v>35</v>
      </c>
      <c r="AG89" s="18">
        <v>27.5</v>
      </c>
      <c r="AH89" s="31">
        <f t="shared" si="6"/>
        <v>52.784090499999998</v>
      </c>
    </row>
    <row r="90" spans="2:34" s="13" customFormat="1" ht="22" customHeight="1" x14ac:dyDescent="0.4">
      <c r="B90" s="14">
        <v>1049010239</v>
      </c>
      <c r="C90" s="26" t="s">
        <v>107</v>
      </c>
      <c r="D90" s="16" t="s">
        <v>111</v>
      </c>
      <c r="E90" s="16" t="s">
        <v>109</v>
      </c>
      <c r="F90" s="17">
        <v>5</v>
      </c>
      <c r="G90" s="18">
        <v>68.5</v>
      </c>
      <c r="H90" s="19">
        <v>40.5</v>
      </c>
      <c r="I90" s="20">
        <v>55.35</v>
      </c>
      <c r="J90" s="19">
        <v>10.542294999999999</v>
      </c>
      <c r="K90" s="19">
        <v>51.5</v>
      </c>
      <c r="L90" s="23">
        <v>0</v>
      </c>
      <c r="M90" s="17">
        <v>5</v>
      </c>
      <c r="N90" s="18">
        <v>55</v>
      </c>
      <c r="O90" s="18">
        <v>25</v>
      </c>
      <c r="P90" s="22">
        <v>42</v>
      </c>
      <c r="Q90" s="18">
        <v>11.661903000000001</v>
      </c>
      <c r="R90" s="18">
        <v>40</v>
      </c>
      <c r="S90" s="18">
        <v>55</v>
      </c>
      <c r="T90" s="17">
        <v>5</v>
      </c>
      <c r="U90" s="18">
        <v>61.5</v>
      </c>
      <c r="V90" s="18">
        <v>24.25</v>
      </c>
      <c r="W90" s="22">
        <v>42.3</v>
      </c>
      <c r="X90" s="18">
        <v>13.728982999999999</v>
      </c>
      <c r="Y90" s="18">
        <v>36</v>
      </c>
      <c r="Z90" s="23">
        <v>0</v>
      </c>
      <c r="AA90" s="17">
        <v>5</v>
      </c>
      <c r="AB90" s="18">
        <v>57.5</v>
      </c>
      <c r="AC90" s="18">
        <v>22.5</v>
      </c>
      <c r="AD90" s="22">
        <v>37.5</v>
      </c>
      <c r="AE90" s="18">
        <v>11.510864</v>
      </c>
      <c r="AF90" s="18">
        <v>35</v>
      </c>
      <c r="AG90" s="23">
        <v>0</v>
      </c>
      <c r="AH90" s="31">
        <f t="shared" si="6"/>
        <v>44.287499999999994</v>
      </c>
    </row>
    <row r="91" spans="2:34" s="13" customFormat="1" ht="22" customHeight="1" x14ac:dyDescent="0.4">
      <c r="B91" s="14">
        <v>1049010235</v>
      </c>
      <c r="C91" s="26" t="s">
        <v>107</v>
      </c>
      <c r="D91" s="16" t="s">
        <v>112</v>
      </c>
      <c r="E91" s="16" t="s">
        <v>109</v>
      </c>
      <c r="F91" s="17">
        <v>6</v>
      </c>
      <c r="G91" s="18">
        <v>82</v>
      </c>
      <c r="H91" s="19">
        <v>38.75</v>
      </c>
      <c r="I91" s="20">
        <v>56.958333000000003</v>
      </c>
      <c r="J91" s="19">
        <v>13.923463</v>
      </c>
      <c r="K91" s="19">
        <v>56</v>
      </c>
      <c r="L91" s="23">
        <v>0</v>
      </c>
      <c r="M91" s="17">
        <v>6</v>
      </c>
      <c r="N91" s="18">
        <v>65</v>
      </c>
      <c r="O91" s="18">
        <v>40</v>
      </c>
      <c r="P91" s="22">
        <v>48.333333000000003</v>
      </c>
      <c r="Q91" s="18">
        <v>8.9752740000000006</v>
      </c>
      <c r="R91" s="18">
        <v>45</v>
      </c>
      <c r="S91" s="18">
        <v>40</v>
      </c>
      <c r="T91" s="17">
        <v>6</v>
      </c>
      <c r="U91" s="18">
        <v>66.25</v>
      </c>
      <c r="V91" s="18">
        <v>30.25</v>
      </c>
      <c r="W91" s="22">
        <v>41.416665999999999</v>
      </c>
      <c r="X91" s="18">
        <v>13.068462</v>
      </c>
      <c r="Y91" s="18">
        <v>34.875</v>
      </c>
      <c r="Z91" s="23">
        <v>0</v>
      </c>
      <c r="AA91" s="17">
        <v>6</v>
      </c>
      <c r="AB91" s="18">
        <v>57.5</v>
      </c>
      <c r="AC91" s="18">
        <v>17.5</v>
      </c>
      <c r="AD91" s="24">
        <v>27.916665999999999</v>
      </c>
      <c r="AE91" s="18">
        <v>13.724724</v>
      </c>
      <c r="AF91" s="18">
        <v>23.75</v>
      </c>
      <c r="AG91" s="18">
        <v>17.5</v>
      </c>
      <c r="AH91" s="31">
        <f t="shared" si="6"/>
        <v>43.656249500000001</v>
      </c>
    </row>
    <row r="92" spans="2:34" s="13" customFormat="1" ht="22" customHeight="1" x14ac:dyDescent="0.4">
      <c r="B92" s="14">
        <v>1049010233</v>
      </c>
      <c r="C92" s="26" t="s">
        <v>107</v>
      </c>
      <c r="D92" s="16" t="s">
        <v>113</v>
      </c>
      <c r="E92" s="16" t="s">
        <v>109</v>
      </c>
      <c r="F92" s="17">
        <v>5</v>
      </c>
      <c r="G92" s="18">
        <v>69.25</v>
      </c>
      <c r="H92" s="19">
        <v>46</v>
      </c>
      <c r="I92" s="20">
        <v>59.25</v>
      </c>
      <c r="J92" s="19">
        <v>7.684399</v>
      </c>
      <c r="K92" s="19">
        <v>59.5</v>
      </c>
      <c r="L92" s="23">
        <v>0</v>
      </c>
      <c r="M92" s="17">
        <v>5</v>
      </c>
      <c r="N92" s="18">
        <v>55</v>
      </c>
      <c r="O92" s="18">
        <v>15</v>
      </c>
      <c r="P92" s="22">
        <v>40</v>
      </c>
      <c r="Q92" s="18">
        <v>14.142135</v>
      </c>
      <c r="R92" s="18">
        <v>45</v>
      </c>
      <c r="S92" s="23">
        <v>0</v>
      </c>
      <c r="T92" s="17">
        <v>5</v>
      </c>
      <c r="U92" s="18">
        <v>59.25</v>
      </c>
      <c r="V92" s="18">
        <v>24.5</v>
      </c>
      <c r="W92" s="22">
        <v>39.1</v>
      </c>
      <c r="X92" s="18">
        <v>12.061923</v>
      </c>
      <c r="Y92" s="18">
        <v>37.25</v>
      </c>
      <c r="Z92" s="23">
        <v>0</v>
      </c>
      <c r="AA92" s="17">
        <v>5</v>
      </c>
      <c r="AB92" s="18">
        <v>55</v>
      </c>
      <c r="AC92" s="18">
        <v>17.5</v>
      </c>
      <c r="AD92" s="27">
        <v>30</v>
      </c>
      <c r="AE92" s="18">
        <v>13.509256000000001</v>
      </c>
      <c r="AF92" s="18">
        <v>25</v>
      </c>
      <c r="AG92" s="23">
        <v>0</v>
      </c>
      <c r="AH92" s="31">
        <f t="shared" si="6"/>
        <v>42.087499999999999</v>
      </c>
    </row>
    <row r="93" spans="2:34" s="13" customFormat="1" ht="22" customHeight="1" x14ac:dyDescent="0.4">
      <c r="B93" s="14">
        <v>1049010240</v>
      </c>
      <c r="C93" s="26" t="s">
        <v>107</v>
      </c>
      <c r="D93" s="16" t="s">
        <v>114</v>
      </c>
      <c r="E93" s="16" t="s">
        <v>109</v>
      </c>
      <c r="F93" s="17">
        <v>7</v>
      </c>
      <c r="G93" s="18">
        <v>70</v>
      </c>
      <c r="H93" s="19">
        <v>34.25</v>
      </c>
      <c r="I93" s="20">
        <v>52.857142000000003</v>
      </c>
      <c r="J93" s="19">
        <v>10.355172</v>
      </c>
      <c r="K93" s="19">
        <v>54.25</v>
      </c>
      <c r="L93" s="23">
        <v>0</v>
      </c>
      <c r="M93" s="17">
        <v>7</v>
      </c>
      <c r="N93" s="18">
        <v>75</v>
      </c>
      <c r="O93" s="18">
        <v>20</v>
      </c>
      <c r="P93" s="22">
        <v>37.857142000000003</v>
      </c>
      <c r="Q93" s="18">
        <v>16.444092000000001</v>
      </c>
      <c r="R93" s="18">
        <v>35</v>
      </c>
      <c r="S93" s="18">
        <v>35</v>
      </c>
      <c r="T93" s="17">
        <v>7</v>
      </c>
      <c r="U93" s="18">
        <v>50</v>
      </c>
      <c r="V93" s="18">
        <v>23.25</v>
      </c>
      <c r="W93" s="22">
        <v>36.428570999999998</v>
      </c>
      <c r="X93" s="18">
        <v>7.7617580000000004</v>
      </c>
      <c r="Y93" s="18">
        <v>37.25</v>
      </c>
      <c r="Z93" s="23">
        <v>0</v>
      </c>
      <c r="AA93" s="17">
        <v>7</v>
      </c>
      <c r="AB93" s="18">
        <v>65</v>
      </c>
      <c r="AC93" s="18">
        <v>25</v>
      </c>
      <c r="AD93" s="22">
        <v>38.928570999999998</v>
      </c>
      <c r="AE93" s="18">
        <v>14.006193</v>
      </c>
      <c r="AF93" s="18">
        <v>40</v>
      </c>
      <c r="AG93" s="18">
        <v>25</v>
      </c>
      <c r="AH93" s="31">
        <f t="shared" si="6"/>
        <v>41.517856500000001</v>
      </c>
    </row>
    <row r="94" spans="2:34" s="13" customFormat="1" ht="22" customHeight="1" x14ac:dyDescent="0.4">
      <c r="B94" s="14">
        <v>1049010238</v>
      </c>
      <c r="C94" s="26" t="s">
        <v>107</v>
      </c>
      <c r="D94" s="16" t="s">
        <v>115</v>
      </c>
      <c r="E94" s="16" t="s">
        <v>109</v>
      </c>
      <c r="F94" s="17">
        <v>5</v>
      </c>
      <c r="G94" s="18">
        <v>73.5</v>
      </c>
      <c r="H94" s="19">
        <v>34</v>
      </c>
      <c r="I94" s="20">
        <v>56.25</v>
      </c>
      <c r="J94" s="19">
        <v>13.259900999999999</v>
      </c>
      <c r="K94" s="19">
        <v>57.75</v>
      </c>
      <c r="L94" s="23">
        <v>0</v>
      </c>
      <c r="M94" s="17">
        <v>5</v>
      </c>
      <c r="N94" s="18">
        <v>50</v>
      </c>
      <c r="O94" s="18">
        <v>15</v>
      </c>
      <c r="P94" s="27">
        <v>32</v>
      </c>
      <c r="Q94" s="18">
        <v>12.884098</v>
      </c>
      <c r="R94" s="18">
        <v>35</v>
      </c>
      <c r="S94" s="23">
        <v>0</v>
      </c>
      <c r="T94" s="17">
        <v>5</v>
      </c>
      <c r="U94" s="18">
        <v>50</v>
      </c>
      <c r="V94" s="18">
        <v>29</v>
      </c>
      <c r="W94" s="22">
        <v>42.5</v>
      </c>
      <c r="X94" s="18">
        <v>7.2474129999999999</v>
      </c>
      <c r="Y94" s="18">
        <v>45.25</v>
      </c>
      <c r="Z94" s="23">
        <v>0</v>
      </c>
      <c r="AA94" s="17">
        <v>5</v>
      </c>
      <c r="AB94" s="18">
        <v>35</v>
      </c>
      <c r="AC94" s="18">
        <v>25</v>
      </c>
      <c r="AD94" s="27">
        <v>30.5</v>
      </c>
      <c r="AE94" s="18">
        <v>3.316624</v>
      </c>
      <c r="AF94" s="18">
        <v>30</v>
      </c>
      <c r="AG94" s="18">
        <v>30</v>
      </c>
      <c r="AH94" s="31">
        <f t="shared" si="6"/>
        <v>40.3125</v>
      </c>
    </row>
    <row r="95" spans="2:34" s="13" customFormat="1" ht="22" customHeight="1" x14ac:dyDescent="0.4">
      <c r="B95" s="14">
        <v>1049010236</v>
      </c>
      <c r="C95" s="26" t="s">
        <v>107</v>
      </c>
      <c r="D95" s="16" t="s">
        <v>116</v>
      </c>
      <c r="E95" s="16" t="s">
        <v>109</v>
      </c>
      <c r="F95" s="17">
        <v>9</v>
      </c>
      <c r="G95" s="18">
        <v>65.75</v>
      </c>
      <c r="H95" s="19">
        <v>40.5</v>
      </c>
      <c r="I95" s="20">
        <v>55.333333000000003</v>
      </c>
      <c r="J95" s="19">
        <v>8.3997349999999997</v>
      </c>
      <c r="K95" s="19">
        <v>56.75</v>
      </c>
      <c r="L95" s="23">
        <v>0</v>
      </c>
      <c r="M95" s="17">
        <v>9</v>
      </c>
      <c r="N95" s="18">
        <v>30</v>
      </c>
      <c r="O95" s="18">
        <v>20</v>
      </c>
      <c r="P95" s="24">
        <v>26.666665999999999</v>
      </c>
      <c r="Q95" s="18">
        <v>3.3333330000000001</v>
      </c>
      <c r="R95" s="18">
        <v>25</v>
      </c>
      <c r="S95" s="18">
        <v>25</v>
      </c>
      <c r="T95" s="17">
        <v>9</v>
      </c>
      <c r="U95" s="18">
        <v>44.25</v>
      </c>
      <c r="V95" s="18">
        <v>19.75</v>
      </c>
      <c r="W95" s="24">
        <v>30.861111000000001</v>
      </c>
      <c r="X95" s="18">
        <v>6.3202829999999999</v>
      </c>
      <c r="Y95" s="18">
        <v>32.5</v>
      </c>
      <c r="Z95" s="18">
        <v>32.5</v>
      </c>
      <c r="AA95" s="17">
        <v>9</v>
      </c>
      <c r="AB95" s="18">
        <v>40</v>
      </c>
      <c r="AC95" s="18">
        <v>15</v>
      </c>
      <c r="AD95" s="24">
        <v>21.944444000000001</v>
      </c>
      <c r="AE95" s="18">
        <v>7.1470440000000002</v>
      </c>
      <c r="AF95" s="18">
        <v>20</v>
      </c>
      <c r="AG95" s="18">
        <v>15</v>
      </c>
      <c r="AH95" s="31">
        <f t="shared" si="6"/>
        <v>33.7013885</v>
      </c>
    </row>
    <row r="96" spans="2:34" s="13" customFormat="1" ht="22" customHeight="1" x14ac:dyDescent="0.4">
      <c r="B96" s="14">
        <v>1049010237</v>
      </c>
      <c r="C96" s="26" t="s">
        <v>107</v>
      </c>
      <c r="D96" s="16" t="s">
        <v>117</v>
      </c>
      <c r="E96" s="16" t="s">
        <v>109</v>
      </c>
      <c r="F96" s="17">
        <v>9</v>
      </c>
      <c r="G96" s="18">
        <v>65.5</v>
      </c>
      <c r="H96" s="19">
        <v>20.75</v>
      </c>
      <c r="I96" s="30">
        <v>45.527777</v>
      </c>
      <c r="J96" s="19">
        <v>12.036082</v>
      </c>
      <c r="K96" s="19">
        <v>47.75</v>
      </c>
      <c r="L96" s="23">
        <v>0</v>
      </c>
      <c r="M96" s="17">
        <v>9</v>
      </c>
      <c r="N96" s="18">
        <v>40</v>
      </c>
      <c r="O96" s="18">
        <v>15</v>
      </c>
      <c r="P96" s="24">
        <v>31.111111000000001</v>
      </c>
      <c r="Q96" s="18">
        <v>7.7379930000000003</v>
      </c>
      <c r="R96" s="18">
        <v>35</v>
      </c>
      <c r="S96" s="18">
        <v>35</v>
      </c>
      <c r="T96" s="17">
        <v>9</v>
      </c>
      <c r="U96" s="18">
        <v>47.75</v>
      </c>
      <c r="V96" s="18">
        <v>11.5</v>
      </c>
      <c r="W96" s="24">
        <v>29.805554999999998</v>
      </c>
      <c r="X96" s="18">
        <v>9.8098430000000008</v>
      </c>
      <c r="Y96" s="18">
        <v>26.75</v>
      </c>
      <c r="Z96" s="18">
        <v>26.75</v>
      </c>
      <c r="AA96" s="17">
        <v>9</v>
      </c>
      <c r="AB96" s="18">
        <v>37.5</v>
      </c>
      <c r="AC96" s="18">
        <v>15</v>
      </c>
      <c r="AD96" s="24">
        <v>23.333333</v>
      </c>
      <c r="AE96" s="18">
        <v>6.6666660000000002</v>
      </c>
      <c r="AF96" s="18">
        <v>20</v>
      </c>
      <c r="AG96" s="18">
        <v>20</v>
      </c>
      <c r="AH96" s="31">
        <f t="shared" si="6"/>
        <v>32.444444000000004</v>
      </c>
    </row>
    <row r="97" spans="2:34" s="13" customFormat="1" ht="22" customHeight="1" x14ac:dyDescent="0.4">
      <c r="B97" s="14">
        <v>1049010241</v>
      </c>
      <c r="C97" s="26" t="s">
        <v>107</v>
      </c>
      <c r="D97" s="16" t="s">
        <v>118</v>
      </c>
      <c r="E97" s="16" t="s">
        <v>109</v>
      </c>
      <c r="F97" s="17">
        <v>6</v>
      </c>
      <c r="G97" s="18">
        <v>60</v>
      </c>
      <c r="H97" s="19">
        <v>18.5</v>
      </c>
      <c r="I97" s="30">
        <v>41.625</v>
      </c>
      <c r="J97" s="19">
        <v>13.167787000000001</v>
      </c>
      <c r="K97" s="19">
        <v>39.625</v>
      </c>
      <c r="L97" s="23">
        <v>0</v>
      </c>
      <c r="M97" s="17">
        <v>6</v>
      </c>
      <c r="N97" s="18">
        <v>40</v>
      </c>
      <c r="O97" s="18">
        <v>10</v>
      </c>
      <c r="P97" s="24">
        <v>22.5</v>
      </c>
      <c r="Q97" s="18">
        <v>9.8952849999999994</v>
      </c>
      <c r="R97" s="18">
        <v>20</v>
      </c>
      <c r="S97" s="18">
        <v>20</v>
      </c>
      <c r="T97" s="17">
        <v>6</v>
      </c>
      <c r="U97" s="18">
        <v>47.75</v>
      </c>
      <c r="V97" s="18">
        <v>17.5</v>
      </c>
      <c r="W97" s="24">
        <v>31.583333</v>
      </c>
      <c r="X97" s="18">
        <v>8.931063</v>
      </c>
      <c r="Y97" s="18">
        <v>30.75</v>
      </c>
      <c r="Z97" s="18">
        <v>29</v>
      </c>
      <c r="AA97" s="17">
        <v>6</v>
      </c>
      <c r="AB97" s="18">
        <v>35</v>
      </c>
      <c r="AC97" s="18">
        <v>17.5</v>
      </c>
      <c r="AD97" s="24">
        <v>27.083333</v>
      </c>
      <c r="AE97" s="18">
        <v>5.6672789999999997</v>
      </c>
      <c r="AF97" s="18">
        <v>28.75</v>
      </c>
      <c r="AG97" s="18">
        <v>30</v>
      </c>
      <c r="AH97" s="31">
        <f t="shared" si="6"/>
        <v>30.697916499999998</v>
      </c>
    </row>
    <row r="98" spans="2:34" s="13" customFormat="1" ht="22" customHeight="1" x14ac:dyDescent="0.4">
      <c r="B98" s="14">
        <v>1049010243</v>
      </c>
      <c r="C98" s="26" t="s">
        <v>107</v>
      </c>
      <c r="D98" s="16" t="s">
        <v>119</v>
      </c>
      <c r="E98" s="16" t="s">
        <v>109</v>
      </c>
      <c r="F98" s="17">
        <v>1</v>
      </c>
      <c r="G98" s="18">
        <v>39.25</v>
      </c>
      <c r="H98" s="19">
        <v>39.25</v>
      </c>
      <c r="I98" s="30">
        <v>39.25</v>
      </c>
      <c r="J98" s="21">
        <v>0</v>
      </c>
      <c r="K98" s="19">
        <v>39.25</v>
      </c>
      <c r="L98" s="18">
        <v>39.25</v>
      </c>
      <c r="M98" s="17">
        <v>1</v>
      </c>
      <c r="N98" s="18">
        <v>10</v>
      </c>
      <c r="O98" s="18">
        <v>10</v>
      </c>
      <c r="P98" s="24">
        <v>10</v>
      </c>
      <c r="Q98" s="23">
        <v>0</v>
      </c>
      <c r="R98" s="18">
        <v>10</v>
      </c>
      <c r="S98" s="18">
        <v>10</v>
      </c>
      <c r="T98" s="17">
        <v>1</v>
      </c>
      <c r="U98" s="18">
        <v>36</v>
      </c>
      <c r="V98" s="18">
        <v>36</v>
      </c>
      <c r="W98" s="22">
        <v>36</v>
      </c>
      <c r="X98" s="23">
        <v>0</v>
      </c>
      <c r="Y98" s="18">
        <v>36</v>
      </c>
      <c r="Z98" s="18">
        <v>36</v>
      </c>
      <c r="AA98" s="17">
        <v>1</v>
      </c>
      <c r="AB98" s="18">
        <v>20</v>
      </c>
      <c r="AC98" s="18">
        <v>20</v>
      </c>
      <c r="AD98" s="24">
        <v>20</v>
      </c>
      <c r="AE98" s="23">
        <v>0</v>
      </c>
      <c r="AF98" s="18">
        <v>20</v>
      </c>
      <c r="AG98" s="18">
        <v>20</v>
      </c>
      <c r="AH98" s="31">
        <f t="shared" si="6"/>
        <v>26.3125</v>
      </c>
    </row>
    <row r="99" spans="2:34" s="13" customFormat="1" ht="22" customHeight="1" x14ac:dyDescent="0.4">
      <c r="B99" s="217" t="s">
        <v>120</v>
      </c>
      <c r="C99" s="218"/>
      <c r="D99" s="218"/>
      <c r="E99" s="219"/>
      <c r="F99" s="32"/>
      <c r="G99" s="33"/>
      <c r="H99" s="34"/>
      <c r="I99" s="35">
        <f>AVERAGE(I88:I98)</f>
        <v>54.106239090909092</v>
      </c>
      <c r="J99" s="34"/>
      <c r="K99" s="34"/>
      <c r="L99" s="36"/>
      <c r="M99" s="32"/>
      <c r="N99" s="33"/>
      <c r="O99" s="33"/>
      <c r="P99" s="35">
        <f>AVERAGE(P88:P98)</f>
        <v>36.499179909090913</v>
      </c>
      <c r="Q99" s="33"/>
      <c r="R99" s="33"/>
      <c r="S99" s="36"/>
      <c r="T99" s="32"/>
      <c r="U99" s="33"/>
      <c r="V99" s="33"/>
      <c r="W99" s="35">
        <f>AVERAGE(W88:W98)</f>
        <v>40.039339636363628</v>
      </c>
      <c r="X99" s="33"/>
      <c r="Y99" s="33"/>
      <c r="Z99" s="36"/>
      <c r="AA99" s="32"/>
      <c r="AB99" s="33"/>
      <c r="AC99" s="33"/>
      <c r="AD99" s="35">
        <f>AVERAGE(AD88:AD98)</f>
        <v>31.362766999999995</v>
      </c>
      <c r="AE99" s="33"/>
      <c r="AF99" s="33"/>
      <c r="AG99" s="36"/>
      <c r="AH99" s="35">
        <f>AVERAGE(AH88:AH98)</f>
        <v>40.501881409090906</v>
      </c>
    </row>
    <row r="100" spans="2:34" s="13" customFormat="1" ht="22" customHeight="1" x14ac:dyDescent="0.4">
      <c r="B100" s="14">
        <v>1049010175</v>
      </c>
      <c r="C100" s="26" t="s">
        <v>121</v>
      </c>
      <c r="D100" s="16" t="s">
        <v>122</v>
      </c>
      <c r="E100" s="16" t="s">
        <v>121</v>
      </c>
      <c r="F100" s="17">
        <v>16</v>
      </c>
      <c r="G100" s="18">
        <v>80.75</v>
      </c>
      <c r="H100" s="19">
        <v>42.25</v>
      </c>
      <c r="I100" s="20">
        <v>56.34375</v>
      </c>
      <c r="J100" s="19">
        <v>9.4950130000000001</v>
      </c>
      <c r="K100" s="19">
        <v>53.375</v>
      </c>
      <c r="L100" s="18">
        <v>67.25</v>
      </c>
      <c r="M100" s="17">
        <v>16</v>
      </c>
      <c r="N100" s="18">
        <v>70</v>
      </c>
      <c r="O100" s="18">
        <v>15</v>
      </c>
      <c r="P100" s="22">
        <v>40.625</v>
      </c>
      <c r="Q100" s="18">
        <v>14.017288000000001</v>
      </c>
      <c r="R100" s="18">
        <v>40</v>
      </c>
      <c r="S100" s="18">
        <v>35</v>
      </c>
      <c r="T100" s="17">
        <v>16</v>
      </c>
      <c r="U100" s="18">
        <v>68.5</v>
      </c>
      <c r="V100" s="18">
        <v>23.25</v>
      </c>
      <c r="W100" s="22">
        <v>42.875</v>
      </c>
      <c r="X100" s="18">
        <v>11.753988</v>
      </c>
      <c r="Y100" s="18">
        <v>43.75</v>
      </c>
      <c r="Z100" s="18">
        <v>50</v>
      </c>
      <c r="AA100" s="17">
        <v>16</v>
      </c>
      <c r="AB100" s="18">
        <v>72.5</v>
      </c>
      <c r="AC100" s="18">
        <v>12.5</v>
      </c>
      <c r="AD100" s="27">
        <v>34.0625</v>
      </c>
      <c r="AE100" s="18">
        <v>16.929887000000001</v>
      </c>
      <c r="AF100" s="18">
        <v>28.75</v>
      </c>
      <c r="AG100" s="18">
        <v>20</v>
      </c>
      <c r="AH100" s="31">
        <f t="shared" ref="AH100:AH114" si="7">AVERAGE(I100,P100,W100,AD100)</f>
        <v>43.4765625</v>
      </c>
    </row>
    <row r="101" spans="2:34" s="13" customFormat="1" ht="22" customHeight="1" x14ac:dyDescent="0.4">
      <c r="B101" s="14">
        <v>1049010178</v>
      </c>
      <c r="C101" s="26" t="s">
        <v>121</v>
      </c>
      <c r="D101" s="16" t="s">
        <v>123</v>
      </c>
      <c r="E101" s="16" t="s">
        <v>121</v>
      </c>
      <c r="F101" s="17">
        <v>14</v>
      </c>
      <c r="G101" s="18">
        <v>73.25</v>
      </c>
      <c r="H101" s="19">
        <v>18.5</v>
      </c>
      <c r="I101" s="20">
        <v>49.660713999999999</v>
      </c>
      <c r="J101" s="19">
        <v>15.050986</v>
      </c>
      <c r="K101" s="19">
        <v>51</v>
      </c>
      <c r="L101" s="23">
        <v>0</v>
      </c>
      <c r="M101" s="17">
        <v>14</v>
      </c>
      <c r="N101" s="18">
        <v>55</v>
      </c>
      <c r="O101" s="18">
        <v>15</v>
      </c>
      <c r="P101" s="24">
        <v>30</v>
      </c>
      <c r="Q101" s="18">
        <v>11.338934</v>
      </c>
      <c r="R101" s="18">
        <v>27.5</v>
      </c>
      <c r="S101" s="18">
        <v>25</v>
      </c>
      <c r="T101" s="17">
        <v>14</v>
      </c>
      <c r="U101" s="18">
        <v>61.5</v>
      </c>
      <c r="V101" s="18">
        <v>19.75</v>
      </c>
      <c r="W101" s="22">
        <v>40.339284999999997</v>
      </c>
      <c r="X101" s="18">
        <v>11.644513999999999</v>
      </c>
      <c r="Y101" s="18">
        <v>40</v>
      </c>
      <c r="Z101" s="18">
        <v>29</v>
      </c>
      <c r="AA101" s="17">
        <v>14</v>
      </c>
      <c r="AB101" s="18">
        <v>62.5</v>
      </c>
      <c r="AC101" s="18">
        <v>22.5</v>
      </c>
      <c r="AD101" s="22">
        <v>38.035713999999999</v>
      </c>
      <c r="AE101" s="18">
        <v>11.345962</v>
      </c>
      <c r="AF101" s="18">
        <v>37.5</v>
      </c>
      <c r="AG101" s="18">
        <v>30</v>
      </c>
      <c r="AH101" s="31">
        <f t="shared" si="7"/>
        <v>39.508928249999997</v>
      </c>
    </row>
    <row r="102" spans="2:34" s="13" customFormat="1" ht="22" customHeight="1" x14ac:dyDescent="0.4">
      <c r="B102" s="14">
        <v>1049010177</v>
      </c>
      <c r="C102" s="26" t="s">
        <v>121</v>
      </c>
      <c r="D102" s="16" t="s">
        <v>124</v>
      </c>
      <c r="E102" s="16" t="s">
        <v>121</v>
      </c>
      <c r="F102" s="17">
        <v>7</v>
      </c>
      <c r="G102" s="18">
        <v>60.25</v>
      </c>
      <c r="H102" s="19">
        <v>34.25</v>
      </c>
      <c r="I102" s="30">
        <v>44.678570999999998</v>
      </c>
      <c r="J102" s="19">
        <v>7.9346819999999996</v>
      </c>
      <c r="K102" s="19">
        <v>43.5</v>
      </c>
      <c r="L102" s="18">
        <v>43.5</v>
      </c>
      <c r="M102" s="17">
        <v>7</v>
      </c>
      <c r="N102" s="18">
        <v>55</v>
      </c>
      <c r="O102" s="18">
        <v>25</v>
      </c>
      <c r="P102" s="22">
        <v>42.142856999999999</v>
      </c>
      <c r="Q102" s="18">
        <v>11.293848000000001</v>
      </c>
      <c r="R102" s="18">
        <v>45</v>
      </c>
      <c r="S102" s="18">
        <v>55</v>
      </c>
      <c r="T102" s="17">
        <v>7</v>
      </c>
      <c r="U102" s="18">
        <v>48.75</v>
      </c>
      <c r="V102" s="18">
        <v>36</v>
      </c>
      <c r="W102" s="22">
        <v>42.5</v>
      </c>
      <c r="X102" s="18">
        <v>3.9977670000000001</v>
      </c>
      <c r="Y102" s="18">
        <v>42</v>
      </c>
      <c r="Z102" s="23">
        <v>0</v>
      </c>
      <c r="AA102" s="17">
        <v>7</v>
      </c>
      <c r="AB102" s="18">
        <v>37.5</v>
      </c>
      <c r="AC102" s="18">
        <v>17.5</v>
      </c>
      <c r="AD102" s="24">
        <v>26.071428000000001</v>
      </c>
      <c r="AE102" s="18">
        <v>6.9252560000000001</v>
      </c>
      <c r="AF102" s="18">
        <v>25</v>
      </c>
      <c r="AG102" s="18">
        <v>20</v>
      </c>
      <c r="AH102" s="31">
        <f t="shared" si="7"/>
        <v>38.848213999999999</v>
      </c>
    </row>
    <row r="103" spans="2:34" s="13" customFormat="1" ht="22" customHeight="1" x14ac:dyDescent="0.4">
      <c r="B103" s="14">
        <v>1049010163</v>
      </c>
      <c r="C103" s="26" t="s">
        <v>121</v>
      </c>
      <c r="D103" s="16" t="s">
        <v>125</v>
      </c>
      <c r="E103" s="16" t="s">
        <v>121</v>
      </c>
      <c r="F103" s="17">
        <v>18</v>
      </c>
      <c r="G103" s="18">
        <v>72.25</v>
      </c>
      <c r="H103" s="19">
        <v>28.75</v>
      </c>
      <c r="I103" s="30">
        <v>45.944443999999997</v>
      </c>
      <c r="J103" s="19">
        <v>12.00797</v>
      </c>
      <c r="K103" s="19">
        <v>43.75</v>
      </c>
      <c r="L103" s="18">
        <v>38.75</v>
      </c>
      <c r="M103" s="17">
        <v>18</v>
      </c>
      <c r="N103" s="18">
        <v>50</v>
      </c>
      <c r="O103" s="18">
        <v>15</v>
      </c>
      <c r="P103" s="24">
        <v>28.888888000000001</v>
      </c>
      <c r="Q103" s="18">
        <v>9.5095790000000004</v>
      </c>
      <c r="R103" s="18">
        <v>27.5</v>
      </c>
      <c r="S103" s="18">
        <v>25</v>
      </c>
      <c r="T103" s="17">
        <v>18</v>
      </c>
      <c r="U103" s="18">
        <v>61.5</v>
      </c>
      <c r="V103" s="18">
        <v>15</v>
      </c>
      <c r="W103" s="27">
        <v>35.388888000000001</v>
      </c>
      <c r="X103" s="18">
        <v>11.884344</v>
      </c>
      <c r="Y103" s="18">
        <v>32.625</v>
      </c>
      <c r="Z103" s="18">
        <v>24.5</v>
      </c>
      <c r="AA103" s="17">
        <v>18</v>
      </c>
      <c r="AB103" s="18">
        <v>45</v>
      </c>
      <c r="AC103" s="18">
        <v>10</v>
      </c>
      <c r="AD103" s="24">
        <v>28.055554999999998</v>
      </c>
      <c r="AE103" s="18">
        <v>8.8802040000000009</v>
      </c>
      <c r="AF103" s="18">
        <v>27.5</v>
      </c>
      <c r="AG103" s="18">
        <v>35</v>
      </c>
      <c r="AH103" s="31">
        <f t="shared" si="7"/>
        <v>34.569443749999998</v>
      </c>
    </row>
    <row r="104" spans="2:34" s="13" customFormat="1" ht="22" customHeight="1" x14ac:dyDescent="0.4">
      <c r="B104" s="14">
        <v>1049010171</v>
      </c>
      <c r="C104" s="26" t="s">
        <v>121</v>
      </c>
      <c r="D104" s="16" t="s">
        <v>126</v>
      </c>
      <c r="E104" s="16" t="s">
        <v>121</v>
      </c>
      <c r="F104" s="17">
        <v>5</v>
      </c>
      <c r="G104" s="18">
        <v>63.75</v>
      </c>
      <c r="H104" s="19">
        <v>31</v>
      </c>
      <c r="I104" s="20">
        <v>49.85</v>
      </c>
      <c r="J104" s="19">
        <v>12.555476000000001</v>
      </c>
      <c r="K104" s="19">
        <v>52</v>
      </c>
      <c r="L104" s="23">
        <v>0</v>
      </c>
      <c r="M104" s="17">
        <v>5</v>
      </c>
      <c r="N104" s="18">
        <v>50</v>
      </c>
      <c r="O104" s="18">
        <v>15</v>
      </c>
      <c r="P104" s="24">
        <v>30</v>
      </c>
      <c r="Q104" s="18">
        <v>12.247448</v>
      </c>
      <c r="R104" s="18">
        <v>30</v>
      </c>
      <c r="S104" s="23">
        <v>0</v>
      </c>
      <c r="T104" s="17">
        <v>5</v>
      </c>
      <c r="U104" s="18">
        <v>38.25</v>
      </c>
      <c r="V104" s="18">
        <v>24.5</v>
      </c>
      <c r="W104" s="24">
        <v>28.8</v>
      </c>
      <c r="X104" s="18">
        <v>4.9583259999999996</v>
      </c>
      <c r="Y104" s="18">
        <v>26.75</v>
      </c>
      <c r="Z104" s="23">
        <v>0</v>
      </c>
      <c r="AA104" s="17">
        <v>5</v>
      </c>
      <c r="AB104" s="18">
        <v>37.5</v>
      </c>
      <c r="AC104" s="18">
        <v>25</v>
      </c>
      <c r="AD104" s="27">
        <v>29.5</v>
      </c>
      <c r="AE104" s="18">
        <v>4.3011619999999997</v>
      </c>
      <c r="AF104" s="18">
        <v>27.5</v>
      </c>
      <c r="AG104" s="18">
        <v>27.5</v>
      </c>
      <c r="AH104" s="31">
        <f t="shared" si="7"/>
        <v>34.537499999999994</v>
      </c>
    </row>
    <row r="105" spans="2:34" s="13" customFormat="1" ht="22" customHeight="1" x14ac:dyDescent="0.4">
      <c r="B105" s="14">
        <v>1049010158</v>
      </c>
      <c r="C105" s="26" t="s">
        <v>121</v>
      </c>
      <c r="D105" s="16" t="s">
        <v>127</v>
      </c>
      <c r="E105" s="16" t="s">
        <v>121</v>
      </c>
      <c r="F105" s="17">
        <v>24</v>
      </c>
      <c r="G105" s="18">
        <v>65.25</v>
      </c>
      <c r="H105" s="19">
        <v>16</v>
      </c>
      <c r="I105" s="30">
        <v>44.510415999999999</v>
      </c>
      <c r="J105" s="19">
        <v>11.091355999999999</v>
      </c>
      <c r="K105" s="19">
        <v>45.125</v>
      </c>
      <c r="L105" s="18">
        <v>44.75</v>
      </c>
      <c r="M105" s="17">
        <v>24</v>
      </c>
      <c r="N105" s="18">
        <v>45</v>
      </c>
      <c r="O105" s="18">
        <v>10</v>
      </c>
      <c r="P105" s="24">
        <v>25.625</v>
      </c>
      <c r="Q105" s="18">
        <v>8.6977600000000006</v>
      </c>
      <c r="R105" s="18">
        <v>25</v>
      </c>
      <c r="S105" s="18">
        <v>25</v>
      </c>
      <c r="T105" s="17">
        <v>24</v>
      </c>
      <c r="U105" s="18">
        <v>52.25</v>
      </c>
      <c r="V105" s="18">
        <v>11.5</v>
      </c>
      <c r="W105" s="24">
        <v>32.78125</v>
      </c>
      <c r="X105" s="18">
        <v>10.438139</v>
      </c>
      <c r="Y105" s="18">
        <v>30.75</v>
      </c>
      <c r="Z105" s="18">
        <v>26.75</v>
      </c>
      <c r="AA105" s="17">
        <v>24</v>
      </c>
      <c r="AB105" s="18">
        <v>50</v>
      </c>
      <c r="AC105" s="18">
        <v>17.5</v>
      </c>
      <c r="AD105" s="24">
        <v>28.4375</v>
      </c>
      <c r="AE105" s="18">
        <v>7.7999890000000001</v>
      </c>
      <c r="AF105" s="18">
        <v>27.5</v>
      </c>
      <c r="AG105" s="18">
        <v>20</v>
      </c>
      <c r="AH105" s="31">
        <f t="shared" si="7"/>
        <v>32.838541499999998</v>
      </c>
    </row>
    <row r="106" spans="2:34" s="13" customFormat="1" ht="22" customHeight="1" x14ac:dyDescent="0.4">
      <c r="B106" s="14">
        <v>1049010159</v>
      </c>
      <c r="C106" s="26" t="s">
        <v>121</v>
      </c>
      <c r="D106" s="16" t="s">
        <v>128</v>
      </c>
      <c r="E106" s="16" t="s">
        <v>121</v>
      </c>
      <c r="F106" s="17">
        <v>22</v>
      </c>
      <c r="G106" s="18">
        <v>81.5</v>
      </c>
      <c r="H106" s="19">
        <v>17.25</v>
      </c>
      <c r="I106" s="30">
        <v>43.340909000000003</v>
      </c>
      <c r="J106" s="19">
        <v>17.555842999999999</v>
      </c>
      <c r="K106" s="19">
        <v>40.625</v>
      </c>
      <c r="L106" s="18">
        <v>41.5</v>
      </c>
      <c r="M106" s="17">
        <v>22</v>
      </c>
      <c r="N106" s="18">
        <v>35</v>
      </c>
      <c r="O106" s="18">
        <v>10</v>
      </c>
      <c r="P106" s="24">
        <v>25.909089999999999</v>
      </c>
      <c r="Q106" s="18">
        <v>6.5080999999999998</v>
      </c>
      <c r="R106" s="18">
        <v>25</v>
      </c>
      <c r="S106" s="18">
        <v>25</v>
      </c>
      <c r="T106" s="17">
        <v>22</v>
      </c>
      <c r="U106" s="18">
        <v>58</v>
      </c>
      <c r="V106" s="18">
        <v>12.75</v>
      </c>
      <c r="W106" s="24">
        <v>31.579545</v>
      </c>
      <c r="X106" s="18">
        <v>10.659605000000001</v>
      </c>
      <c r="Y106" s="18">
        <v>30.25</v>
      </c>
      <c r="Z106" s="18">
        <v>28</v>
      </c>
      <c r="AA106" s="17">
        <v>22</v>
      </c>
      <c r="AB106" s="18">
        <v>55</v>
      </c>
      <c r="AC106" s="18">
        <v>10</v>
      </c>
      <c r="AD106" s="24">
        <v>25.795453999999999</v>
      </c>
      <c r="AE106" s="18">
        <v>10.039308</v>
      </c>
      <c r="AF106" s="18">
        <v>23.75</v>
      </c>
      <c r="AG106" s="18">
        <v>20</v>
      </c>
      <c r="AH106" s="31">
        <f t="shared" si="7"/>
        <v>31.656249500000001</v>
      </c>
    </row>
    <row r="107" spans="2:34" s="13" customFormat="1" ht="22" customHeight="1" x14ac:dyDescent="0.4">
      <c r="B107" s="14">
        <v>1049010164</v>
      </c>
      <c r="C107" s="26" t="s">
        <v>121</v>
      </c>
      <c r="D107" s="16" t="s">
        <v>129</v>
      </c>
      <c r="E107" s="16" t="s">
        <v>121</v>
      </c>
      <c r="F107" s="17">
        <v>24</v>
      </c>
      <c r="G107" s="18">
        <v>61</v>
      </c>
      <c r="H107" s="19">
        <v>21.5</v>
      </c>
      <c r="I107" s="30">
        <v>40.489583000000003</v>
      </c>
      <c r="J107" s="19">
        <v>10.00325</v>
      </c>
      <c r="K107" s="19">
        <v>40</v>
      </c>
      <c r="L107" s="18">
        <v>34</v>
      </c>
      <c r="M107" s="17">
        <v>24</v>
      </c>
      <c r="N107" s="18">
        <v>80</v>
      </c>
      <c r="O107" s="18">
        <v>10</v>
      </c>
      <c r="P107" s="24">
        <v>31.041665999999999</v>
      </c>
      <c r="Q107" s="18">
        <v>14.647181</v>
      </c>
      <c r="R107" s="18">
        <v>30</v>
      </c>
      <c r="S107" s="18">
        <v>25</v>
      </c>
      <c r="T107" s="17">
        <v>24</v>
      </c>
      <c r="U107" s="18">
        <v>48.75</v>
      </c>
      <c r="V107" s="18">
        <v>12.75</v>
      </c>
      <c r="W107" s="24">
        <v>28.3125</v>
      </c>
      <c r="X107" s="18">
        <v>9.5678079999999994</v>
      </c>
      <c r="Y107" s="18">
        <v>28.5</v>
      </c>
      <c r="Z107" s="18">
        <v>12.75</v>
      </c>
      <c r="AA107" s="17">
        <v>24</v>
      </c>
      <c r="AB107" s="18">
        <v>32.5</v>
      </c>
      <c r="AC107" s="18">
        <v>15</v>
      </c>
      <c r="AD107" s="24">
        <v>25.416665999999999</v>
      </c>
      <c r="AE107" s="18">
        <v>5.3845190000000001</v>
      </c>
      <c r="AF107" s="18">
        <v>26.25</v>
      </c>
      <c r="AG107" s="18">
        <v>30</v>
      </c>
      <c r="AH107" s="31">
        <f t="shared" si="7"/>
        <v>31.315103749999999</v>
      </c>
    </row>
    <row r="108" spans="2:34" s="13" customFormat="1" ht="22" customHeight="1" x14ac:dyDescent="0.4">
      <c r="B108" s="14">
        <v>1049010160</v>
      </c>
      <c r="C108" s="26" t="s">
        <v>121</v>
      </c>
      <c r="D108" s="16" t="s">
        <v>130</v>
      </c>
      <c r="E108" s="16" t="s">
        <v>121</v>
      </c>
      <c r="F108" s="17">
        <v>4</v>
      </c>
      <c r="G108" s="18">
        <v>54.75</v>
      </c>
      <c r="H108" s="19">
        <v>21.5</v>
      </c>
      <c r="I108" s="30">
        <v>39.6875</v>
      </c>
      <c r="J108" s="19">
        <v>12.990831999999999</v>
      </c>
      <c r="K108" s="19">
        <v>41.25</v>
      </c>
      <c r="L108" s="23">
        <v>0</v>
      </c>
      <c r="M108" s="17">
        <v>4</v>
      </c>
      <c r="N108" s="18">
        <v>35</v>
      </c>
      <c r="O108" s="18">
        <v>20</v>
      </c>
      <c r="P108" s="24">
        <v>26.25</v>
      </c>
      <c r="Q108" s="18">
        <v>6.49519</v>
      </c>
      <c r="R108" s="18">
        <v>25</v>
      </c>
      <c r="S108" s="18">
        <v>20</v>
      </c>
      <c r="T108" s="17">
        <v>4</v>
      </c>
      <c r="U108" s="18">
        <v>33.5</v>
      </c>
      <c r="V108" s="18">
        <v>14</v>
      </c>
      <c r="W108" s="24">
        <v>24.9375</v>
      </c>
      <c r="X108" s="18">
        <v>8.322362</v>
      </c>
      <c r="Y108" s="18">
        <v>26.125</v>
      </c>
      <c r="Z108" s="23">
        <v>0</v>
      </c>
      <c r="AA108" s="17">
        <v>4</v>
      </c>
      <c r="AB108" s="18">
        <v>40</v>
      </c>
      <c r="AC108" s="18">
        <v>25</v>
      </c>
      <c r="AD108" s="27">
        <v>33.75</v>
      </c>
      <c r="AE108" s="18">
        <v>5.7282190000000002</v>
      </c>
      <c r="AF108" s="18">
        <v>35</v>
      </c>
      <c r="AG108" s="23">
        <v>0</v>
      </c>
      <c r="AH108" s="31">
        <f t="shared" si="7"/>
        <v>31.15625</v>
      </c>
    </row>
    <row r="109" spans="2:34" s="13" customFormat="1" ht="22" customHeight="1" x14ac:dyDescent="0.4">
      <c r="B109" s="14">
        <v>1049010174</v>
      </c>
      <c r="C109" s="26" t="s">
        <v>121</v>
      </c>
      <c r="D109" s="16" t="s">
        <v>131</v>
      </c>
      <c r="E109" s="16" t="s">
        <v>121</v>
      </c>
      <c r="F109" s="17">
        <v>31</v>
      </c>
      <c r="G109" s="18">
        <v>67.5</v>
      </c>
      <c r="H109" s="19">
        <v>17</v>
      </c>
      <c r="I109" s="30">
        <v>42.266128999999999</v>
      </c>
      <c r="J109" s="19">
        <v>12.096375999999999</v>
      </c>
      <c r="K109" s="19">
        <v>43</v>
      </c>
      <c r="L109" s="18">
        <v>31.25</v>
      </c>
      <c r="M109" s="17">
        <v>31</v>
      </c>
      <c r="N109" s="18">
        <v>55</v>
      </c>
      <c r="O109" s="18">
        <v>5</v>
      </c>
      <c r="P109" s="24">
        <v>26.774193</v>
      </c>
      <c r="Q109" s="18">
        <v>12.217675</v>
      </c>
      <c r="R109" s="18">
        <v>30</v>
      </c>
      <c r="S109" s="18">
        <v>35</v>
      </c>
      <c r="T109" s="17">
        <v>31</v>
      </c>
      <c r="U109" s="18">
        <v>64</v>
      </c>
      <c r="V109" s="18">
        <v>10.5</v>
      </c>
      <c r="W109" s="24">
        <v>25.362902999999999</v>
      </c>
      <c r="X109" s="18">
        <v>10.79031</v>
      </c>
      <c r="Y109" s="18">
        <v>23.25</v>
      </c>
      <c r="Z109" s="18">
        <v>18.5</v>
      </c>
      <c r="AA109" s="17">
        <v>31</v>
      </c>
      <c r="AB109" s="18">
        <v>70</v>
      </c>
      <c r="AC109" s="18">
        <v>15</v>
      </c>
      <c r="AD109" s="24">
        <v>28.145161000000002</v>
      </c>
      <c r="AE109" s="18">
        <v>10.336432</v>
      </c>
      <c r="AF109" s="18">
        <v>25</v>
      </c>
      <c r="AG109" s="18">
        <v>25</v>
      </c>
      <c r="AH109" s="31">
        <f t="shared" si="7"/>
        <v>30.637096500000002</v>
      </c>
    </row>
    <row r="110" spans="2:34" s="13" customFormat="1" ht="22" customHeight="1" x14ac:dyDescent="0.4">
      <c r="B110" s="14">
        <v>1049010162</v>
      </c>
      <c r="C110" s="26" t="s">
        <v>121</v>
      </c>
      <c r="D110" s="16" t="s">
        <v>132</v>
      </c>
      <c r="E110" s="16" t="s">
        <v>121</v>
      </c>
      <c r="F110" s="17">
        <v>25</v>
      </c>
      <c r="G110" s="18">
        <v>66.75</v>
      </c>
      <c r="H110" s="19">
        <v>29.75</v>
      </c>
      <c r="I110" s="30">
        <v>43.96</v>
      </c>
      <c r="J110" s="19">
        <v>9.7587600000000005</v>
      </c>
      <c r="K110" s="19">
        <v>41.75</v>
      </c>
      <c r="L110" s="18">
        <v>41.75</v>
      </c>
      <c r="M110" s="17">
        <v>25</v>
      </c>
      <c r="N110" s="18">
        <v>50</v>
      </c>
      <c r="O110" s="18">
        <v>5</v>
      </c>
      <c r="P110" s="24">
        <v>26.8</v>
      </c>
      <c r="Q110" s="18">
        <v>13.332666</v>
      </c>
      <c r="R110" s="18">
        <v>30</v>
      </c>
      <c r="S110" s="18">
        <v>40</v>
      </c>
      <c r="T110" s="17">
        <v>25</v>
      </c>
      <c r="U110" s="18">
        <v>53.5</v>
      </c>
      <c r="V110" s="18">
        <v>5.75</v>
      </c>
      <c r="W110" s="24">
        <v>28.76</v>
      </c>
      <c r="X110" s="18">
        <v>10.665945000000001</v>
      </c>
      <c r="Y110" s="18">
        <v>29</v>
      </c>
      <c r="Z110" s="18">
        <v>23.25</v>
      </c>
      <c r="AA110" s="17">
        <v>25</v>
      </c>
      <c r="AB110" s="18">
        <v>32.5</v>
      </c>
      <c r="AC110" s="18">
        <v>12.5</v>
      </c>
      <c r="AD110" s="24">
        <v>22.7</v>
      </c>
      <c r="AE110" s="18">
        <v>5.4277059999999997</v>
      </c>
      <c r="AF110" s="18">
        <v>22.5</v>
      </c>
      <c r="AG110" s="18">
        <v>25</v>
      </c>
      <c r="AH110" s="31">
        <f t="shared" si="7"/>
        <v>30.555000000000003</v>
      </c>
    </row>
    <row r="111" spans="2:34" s="13" customFormat="1" ht="22" customHeight="1" x14ac:dyDescent="0.4">
      <c r="B111" s="14">
        <v>1049010161</v>
      </c>
      <c r="C111" s="26" t="s">
        <v>121</v>
      </c>
      <c r="D111" s="16" t="s">
        <v>133</v>
      </c>
      <c r="E111" s="16" t="s">
        <v>121</v>
      </c>
      <c r="F111" s="17">
        <v>19</v>
      </c>
      <c r="G111" s="18">
        <v>68.25</v>
      </c>
      <c r="H111" s="19">
        <v>22</v>
      </c>
      <c r="I111" s="30">
        <v>39.052630999999998</v>
      </c>
      <c r="J111" s="19">
        <v>12.625313</v>
      </c>
      <c r="K111" s="19">
        <v>37.75</v>
      </c>
      <c r="L111" s="18">
        <v>24.25</v>
      </c>
      <c r="M111" s="17">
        <v>19</v>
      </c>
      <c r="N111" s="18">
        <v>45</v>
      </c>
      <c r="O111" s="18">
        <v>5</v>
      </c>
      <c r="P111" s="24">
        <v>26.052631000000002</v>
      </c>
      <c r="Q111" s="18">
        <v>10.708942</v>
      </c>
      <c r="R111" s="18">
        <v>30</v>
      </c>
      <c r="S111" s="18">
        <v>30</v>
      </c>
      <c r="T111" s="17">
        <v>19</v>
      </c>
      <c r="U111" s="18">
        <v>48.75</v>
      </c>
      <c r="V111" s="18">
        <v>14</v>
      </c>
      <c r="W111" s="24">
        <v>28.671052</v>
      </c>
      <c r="X111" s="18">
        <v>8.4003650000000007</v>
      </c>
      <c r="Y111" s="18">
        <v>27.75</v>
      </c>
      <c r="Z111" s="18">
        <v>26.75</v>
      </c>
      <c r="AA111" s="17">
        <v>19</v>
      </c>
      <c r="AB111" s="18">
        <v>40</v>
      </c>
      <c r="AC111" s="18">
        <v>15</v>
      </c>
      <c r="AD111" s="24">
        <v>26.578946999999999</v>
      </c>
      <c r="AE111" s="18">
        <v>7.0808540000000004</v>
      </c>
      <c r="AF111" s="18">
        <v>27.5</v>
      </c>
      <c r="AG111" s="18">
        <v>27.5</v>
      </c>
      <c r="AH111" s="31">
        <f t="shared" si="7"/>
        <v>30.08881525</v>
      </c>
    </row>
    <row r="112" spans="2:34" s="13" customFormat="1" ht="22" customHeight="1" x14ac:dyDescent="0.4">
      <c r="B112" s="14">
        <v>1049010173</v>
      </c>
      <c r="C112" s="26" t="s">
        <v>121</v>
      </c>
      <c r="D112" s="16" t="s">
        <v>134</v>
      </c>
      <c r="E112" s="16" t="s">
        <v>121</v>
      </c>
      <c r="F112" s="17">
        <v>13</v>
      </c>
      <c r="G112" s="18">
        <v>67</v>
      </c>
      <c r="H112" s="19">
        <v>17.5</v>
      </c>
      <c r="I112" s="30">
        <v>39.942307</v>
      </c>
      <c r="J112" s="19">
        <v>12.798795</v>
      </c>
      <c r="K112" s="19">
        <v>37.75</v>
      </c>
      <c r="L112" s="23">
        <v>0</v>
      </c>
      <c r="M112" s="17">
        <v>13</v>
      </c>
      <c r="N112" s="18">
        <v>50</v>
      </c>
      <c r="O112" s="18">
        <v>10</v>
      </c>
      <c r="P112" s="24">
        <v>25</v>
      </c>
      <c r="Q112" s="18">
        <v>9.4053989999999992</v>
      </c>
      <c r="R112" s="18">
        <v>25</v>
      </c>
      <c r="S112" s="18">
        <v>25</v>
      </c>
      <c r="T112" s="17">
        <v>13</v>
      </c>
      <c r="U112" s="18">
        <v>47.75</v>
      </c>
      <c r="V112" s="18">
        <v>14</v>
      </c>
      <c r="W112" s="24">
        <v>31.01923</v>
      </c>
      <c r="X112" s="18">
        <v>10.100676</v>
      </c>
      <c r="Y112" s="18">
        <v>28</v>
      </c>
      <c r="Z112" s="18">
        <v>25.5</v>
      </c>
      <c r="AA112" s="17">
        <v>13</v>
      </c>
      <c r="AB112" s="18">
        <v>35</v>
      </c>
      <c r="AC112" s="18">
        <v>10</v>
      </c>
      <c r="AD112" s="24">
        <v>21.923075999999998</v>
      </c>
      <c r="AE112" s="18">
        <v>8.0356079999999999</v>
      </c>
      <c r="AF112" s="18">
        <v>20</v>
      </c>
      <c r="AG112" s="18">
        <v>15</v>
      </c>
      <c r="AH112" s="31">
        <f t="shared" si="7"/>
        <v>29.471153249999997</v>
      </c>
    </row>
    <row r="113" spans="2:34" s="13" customFormat="1" ht="22" customHeight="1" x14ac:dyDescent="0.4">
      <c r="B113" s="14">
        <v>1049010176</v>
      </c>
      <c r="C113" s="26" t="s">
        <v>121</v>
      </c>
      <c r="D113" s="16" t="s">
        <v>135</v>
      </c>
      <c r="E113" s="16" t="s">
        <v>121</v>
      </c>
      <c r="F113" s="17">
        <v>8</v>
      </c>
      <c r="G113" s="18">
        <v>42.25</v>
      </c>
      <c r="H113" s="19">
        <v>15.75</v>
      </c>
      <c r="I113" s="30">
        <v>25.891249999999999</v>
      </c>
      <c r="J113" s="19">
        <v>9.4609869999999994</v>
      </c>
      <c r="K113" s="19">
        <v>22.25</v>
      </c>
      <c r="L113" s="23">
        <v>0</v>
      </c>
      <c r="M113" s="17">
        <v>8</v>
      </c>
      <c r="N113" s="18">
        <v>30</v>
      </c>
      <c r="O113" s="18">
        <v>15</v>
      </c>
      <c r="P113" s="24">
        <v>22.5</v>
      </c>
      <c r="Q113" s="18">
        <v>4.3301270000000001</v>
      </c>
      <c r="R113" s="18">
        <v>22.5</v>
      </c>
      <c r="S113" s="18">
        <v>20</v>
      </c>
      <c r="T113" s="17">
        <v>8</v>
      </c>
      <c r="U113" s="18">
        <v>44.25</v>
      </c>
      <c r="V113" s="18">
        <v>8</v>
      </c>
      <c r="W113" s="24">
        <v>25.71875</v>
      </c>
      <c r="X113" s="18">
        <v>9.7302979999999994</v>
      </c>
      <c r="Y113" s="18">
        <v>25</v>
      </c>
      <c r="Z113" s="18">
        <v>23.25</v>
      </c>
      <c r="AA113" s="17">
        <v>8</v>
      </c>
      <c r="AB113" s="18">
        <v>40</v>
      </c>
      <c r="AC113" s="18">
        <v>10</v>
      </c>
      <c r="AD113" s="24">
        <v>25.9375</v>
      </c>
      <c r="AE113" s="18">
        <v>8.7444170000000003</v>
      </c>
      <c r="AF113" s="18">
        <v>25</v>
      </c>
      <c r="AG113" s="18">
        <v>22.5</v>
      </c>
      <c r="AH113" s="31">
        <f t="shared" si="7"/>
        <v>25.011875</v>
      </c>
    </row>
    <row r="114" spans="2:34" s="13" customFormat="1" ht="22" customHeight="1" x14ac:dyDescent="0.4">
      <c r="B114" s="14">
        <v>1049010172</v>
      </c>
      <c r="C114" s="26" t="s">
        <v>121</v>
      </c>
      <c r="D114" s="16" t="s">
        <v>136</v>
      </c>
      <c r="E114" s="16" t="s">
        <v>121</v>
      </c>
      <c r="F114" s="37">
        <v>0</v>
      </c>
      <c r="G114" s="23">
        <v>0</v>
      </c>
      <c r="H114" s="21">
        <v>0</v>
      </c>
      <c r="I114" s="38">
        <v>0</v>
      </c>
      <c r="J114" s="21">
        <v>0</v>
      </c>
      <c r="K114" s="21">
        <v>0</v>
      </c>
      <c r="L114" s="23">
        <v>0</v>
      </c>
      <c r="M114" s="37">
        <v>0</v>
      </c>
      <c r="N114" s="23">
        <v>0</v>
      </c>
      <c r="O114" s="23">
        <v>0</v>
      </c>
      <c r="P114" s="39">
        <v>0</v>
      </c>
      <c r="Q114" s="23">
        <v>0</v>
      </c>
      <c r="R114" s="23">
        <v>0</v>
      </c>
      <c r="S114" s="23">
        <v>0</v>
      </c>
      <c r="T114" s="37">
        <v>0</v>
      </c>
      <c r="U114" s="23">
        <v>0</v>
      </c>
      <c r="V114" s="23">
        <v>0</v>
      </c>
      <c r="W114" s="39">
        <v>0</v>
      </c>
      <c r="X114" s="23">
        <v>0</v>
      </c>
      <c r="Y114" s="23">
        <v>0</v>
      </c>
      <c r="Z114" s="23">
        <v>0</v>
      </c>
      <c r="AA114" s="37">
        <v>0</v>
      </c>
      <c r="AB114" s="23">
        <v>0</v>
      </c>
      <c r="AC114" s="23">
        <v>0</v>
      </c>
      <c r="AD114" s="39">
        <v>0</v>
      </c>
      <c r="AE114" s="23">
        <v>0</v>
      </c>
      <c r="AF114" s="23">
        <v>0</v>
      </c>
      <c r="AG114" s="23">
        <v>0</v>
      </c>
      <c r="AH114" s="31">
        <f t="shared" si="7"/>
        <v>0</v>
      </c>
    </row>
    <row r="115" spans="2:34" s="13" customFormat="1" ht="22" customHeight="1" x14ac:dyDescent="0.4">
      <c r="B115" s="217" t="s">
        <v>137</v>
      </c>
      <c r="C115" s="218"/>
      <c r="D115" s="218"/>
      <c r="E115" s="219"/>
      <c r="F115" s="32"/>
      <c r="G115" s="33"/>
      <c r="H115" s="34"/>
      <c r="I115" s="35">
        <f>AVERAGE(I100:I114)</f>
        <v>40.374546933333335</v>
      </c>
      <c r="J115" s="34"/>
      <c r="K115" s="34"/>
      <c r="L115" s="36"/>
      <c r="M115" s="32"/>
      <c r="N115" s="33"/>
      <c r="O115" s="33"/>
      <c r="P115" s="35">
        <f>AVERAGE(P100:P114)</f>
        <v>27.173954999999999</v>
      </c>
      <c r="Q115" s="33"/>
      <c r="R115" s="33"/>
      <c r="S115" s="36"/>
      <c r="T115" s="32"/>
      <c r="U115" s="33"/>
      <c r="V115" s="33"/>
      <c r="W115" s="35">
        <f>AVERAGE(W100:W114)</f>
        <v>29.803060199999997</v>
      </c>
      <c r="X115" s="33"/>
      <c r="Y115" s="33"/>
      <c r="Z115" s="36"/>
      <c r="AA115" s="32"/>
      <c r="AB115" s="33"/>
      <c r="AC115" s="33"/>
      <c r="AD115" s="35">
        <f>AVERAGE(AD100:AD114)</f>
        <v>26.293966733333335</v>
      </c>
      <c r="AE115" s="33"/>
      <c r="AF115" s="33"/>
      <c r="AG115" s="36"/>
      <c r="AH115" s="35">
        <f>AVERAGE(AH100:AH114)</f>
        <v>30.911382216666659</v>
      </c>
    </row>
    <row r="116" spans="2:34" s="13" customFormat="1" ht="22" customHeight="1" x14ac:dyDescent="0.4">
      <c r="B116" s="14">
        <v>1049010157</v>
      </c>
      <c r="C116" s="26" t="s">
        <v>138</v>
      </c>
      <c r="D116" s="16" t="s">
        <v>139</v>
      </c>
      <c r="E116" s="16" t="s">
        <v>121</v>
      </c>
      <c r="F116" s="17">
        <v>9</v>
      </c>
      <c r="G116" s="18">
        <v>66.5</v>
      </c>
      <c r="H116" s="19">
        <v>33.75</v>
      </c>
      <c r="I116" s="20">
        <v>53.944443999999997</v>
      </c>
      <c r="J116" s="19">
        <v>10.069051</v>
      </c>
      <c r="K116" s="19">
        <v>56</v>
      </c>
      <c r="L116" s="23">
        <v>0</v>
      </c>
      <c r="M116" s="17">
        <v>9</v>
      </c>
      <c r="N116" s="18">
        <v>60</v>
      </c>
      <c r="O116" s="18">
        <v>25</v>
      </c>
      <c r="P116" s="22">
        <v>42.777777</v>
      </c>
      <c r="Q116" s="18">
        <v>12.044157</v>
      </c>
      <c r="R116" s="18">
        <v>45</v>
      </c>
      <c r="S116" s="18">
        <v>25</v>
      </c>
      <c r="T116" s="17">
        <v>9</v>
      </c>
      <c r="U116" s="18">
        <v>62.75</v>
      </c>
      <c r="V116" s="18">
        <v>18.5</v>
      </c>
      <c r="W116" s="24">
        <v>29.944444000000001</v>
      </c>
      <c r="X116" s="18">
        <v>13.159162999999999</v>
      </c>
      <c r="Y116" s="18">
        <v>23.25</v>
      </c>
      <c r="Z116" s="18">
        <v>22</v>
      </c>
      <c r="AA116" s="17">
        <v>9</v>
      </c>
      <c r="AB116" s="18">
        <v>77.5</v>
      </c>
      <c r="AC116" s="18">
        <v>30</v>
      </c>
      <c r="AD116" s="22">
        <v>46.111111000000001</v>
      </c>
      <c r="AE116" s="18">
        <v>15.990931</v>
      </c>
      <c r="AF116" s="18">
        <v>42.5</v>
      </c>
      <c r="AG116" s="18">
        <v>32.5</v>
      </c>
      <c r="AH116" s="31">
        <f t="shared" ref="AH116:AH129" si="8">AVERAGE(I116,P116,W116,AD116)</f>
        <v>43.194443999999997</v>
      </c>
    </row>
    <row r="117" spans="2:34" s="13" customFormat="1" ht="22" customHeight="1" x14ac:dyDescent="0.4">
      <c r="B117" s="14">
        <v>1049010153</v>
      </c>
      <c r="C117" s="26" t="s">
        <v>138</v>
      </c>
      <c r="D117" s="16" t="s">
        <v>140</v>
      </c>
      <c r="E117" s="16" t="s">
        <v>121</v>
      </c>
      <c r="F117" s="17">
        <v>17</v>
      </c>
      <c r="G117" s="18">
        <v>70.5</v>
      </c>
      <c r="H117" s="19">
        <v>24</v>
      </c>
      <c r="I117" s="28">
        <v>48.279411000000003</v>
      </c>
      <c r="J117" s="19">
        <v>15.395731</v>
      </c>
      <c r="K117" s="19">
        <v>50.5</v>
      </c>
      <c r="L117" s="23">
        <v>0</v>
      </c>
      <c r="M117" s="17">
        <v>17</v>
      </c>
      <c r="N117" s="18">
        <v>60</v>
      </c>
      <c r="O117" s="18">
        <v>15</v>
      </c>
      <c r="P117" s="22">
        <v>33.529411000000003</v>
      </c>
      <c r="Q117" s="18">
        <v>11.727883</v>
      </c>
      <c r="R117" s="18">
        <v>30</v>
      </c>
      <c r="S117" s="18">
        <v>40</v>
      </c>
      <c r="T117" s="17">
        <v>17</v>
      </c>
      <c r="U117" s="18">
        <v>48.75</v>
      </c>
      <c r="V117" s="18">
        <v>19.75</v>
      </c>
      <c r="W117" s="24">
        <v>33.602941000000001</v>
      </c>
      <c r="X117" s="18">
        <v>7.9409850000000004</v>
      </c>
      <c r="Y117" s="18">
        <v>32.5</v>
      </c>
      <c r="Z117" s="18">
        <v>25.5</v>
      </c>
      <c r="AA117" s="17">
        <v>17</v>
      </c>
      <c r="AB117" s="18">
        <v>40</v>
      </c>
      <c r="AC117" s="18">
        <v>15</v>
      </c>
      <c r="AD117" s="24">
        <v>26.176469999999998</v>
      </c>
      <c r="AE117" s="18">
        <v>7.3323239999999998</v>
      </c>
      <c r="AF117" s="18">
        <v>25</v>
      </c>
      <c r="AG117" s="18">
        <v>20</v>
      </c>
      <c r="AH117" s="31">
        <f t="shared" si="8"/>
        <v>35.397058250000001</v>
      </c>
    </row>
    <row r="118" spans="2:34" s="13" customFormat="1" ht="22" customHeight="1" x14ac:dyDescent="0.4">
      <c r="B118" s="14">
        <v>1049010156</v>
      </c>
      <c r="C118" s="26" t="s">
        <v>138</v>
      </c>
      <c r="D118" s="16" t="s">
        <v>141</v>
      </c>
      <c r="E118" s="16" t="s">
        <v>121</v>
      </c>
      <c r="F118" s="17">
        <v>18</v>
      </c>
      <c r="G118" s="18">
        <v>73</v>
      </c>
      <c r="H118" s="19">
        <v>28.5</v>
      </c>
      <c r="I118" s="20">
        <v>51.75</v>
      </c>
      <c r="J118" s="19">
        <v>9.8668209999999998</v>
      </c>
      <c r="K118" s="19">
        <v>49.5</v>
      </c>
      <c r="L118" s="18">
        <v>48.5</v>
      </c>
      <c r="M118" s="17">
        <v>18</v>
      </c>
      <c r="N118" s="18">
        <v>50</v>
      </c>
      <c r="O118" s="18">
        <v>10</v>
      </c>
      <c r="P118" s="24">
        <v>31.111111000000001</v>
      </c>
      <c r="Q118" s="18">
        <v>13.494396999999999</v>
      </c>
      <c r="R118" s="18">
        <v>27.5</v>
      </c>
      <c r="S118" s="18">
        <v>15</v>
      </c>
      <c r="T118" s="17">
        <v>18</v>
      </c>
      <c r="U118" s="18">
        <v>46.5</v>
      </c>
      <c r="V118" s="18">
        <v>19.75</v>
      </c>
      <c r="W118" s="24">
        <v>31.236111000000001</v>
      </c>
      <c r="X118" s="18">
        <v>7.5334770000000004</v>
      </c>
      <c r="Y118" s="18">
        <v>31.375</v>
      </c>
      <c r="Z118" s="18">
        <v>23.25</v>
      </c>
      <c r="AA118" s="17">
        <v>18</v>
      </c>
      <c r="AB118" s="18">
        <v>45</v>
      </c>
      <c r="AC118" s="18">
        <v>10</v>
      </c>
      <c r="AD118" s="24">
        <v>26.111111000000001</v>
      </c>
      <c r="AE118" s="18">
        <v>9.4362700000000004</v>
      </c>
      <c r="AF118" s="18">
        <v>23.75</v>
      </c>
      <c r="AG118" s="18">
        <v>22.5</v>
      </c>
      <c r="AH118" s="31">
        <f t="shared" si="8"/>
        <v>35.052083249999995</v>
      </c>
    </row>
    <row r="119" spans="2:34" s="13" customFormat="1" ht="22" customHeight="1" x14ac:dyDescent="0.4">
      <c r="B119" s="14">
        <v>1049010154</v>
      </c>
      <c r="C119" s="26" t="s">
        <v>138</v>
      </c>
      <c r="D119" s="16" t="s">
        <v>142</v>
      </c>
      <c r="E119" s="16" t="s">
        <v>121</v>
      </c>
      <c r="F119" s="17">
        <v>2</v>
      </c>
      <c r="G119" s="18">
        <v>50</v>
      </c>
      <c r="H119" s="19">
        <v>39</v>
      </c>
      <c r="I119" s="30">
        <v>44.5</v>
      </c>
      <c r="J119" s="19">
        <v>5.5</v>
      </c>
      <c r="K119" s="19">
        <v>44.5</v>
      </c>
      <c r="L119" s="23">
        <v>0</v>
      </c>
      <c r="M119" s="17">
        <v>2</v>
      </c>
      <c r="N119" s="18">
        <v>50</v>
      </c>
      <c r="O119" s="18">
        <v>20</v>
      </c>
      <c r="P119" s="22">
        <v>35</v>
      </c>
      <c r="Q119" s="18">
        <v>15</v>
      </c>
      <c r="R119" s="18">
        <v>35</v>
      </c>
      <c r="S119" s="23">
        <v>0</v>
      </c>
      <c r="T119" s="17">
        <v>2</v>
      </c>
      <c r="U119" s="18">
        <v>35</v>
      </c>
      <c r="V119" s="18">
        <v>16.25</v>
      </c>
      <c r="W119" s="24">
        <v>25.625</v>
      </c>
      <c r="X119" s="18">
        <v>9.375</v>
      </c>
      <c r="Y119" s="18">
        <v>25.625</v>
      </c>
      <c r="Z119" s="23">
        <v>0</v>
      </c>
      <c r="AA119" s="17">
        <v>2</v>
      </c>
      <c r="AB119" s="18">
        <v>27.5</v>
      </c>
      <c r="AC119" s="18">
        <v>22.5</v>
      </c>
      <c r="AD119" s="24">
        <v>25</v>
      </c>
      <c r="AE119" s="18">
        <v>2.5</v>
      </c>
      <c r="AF119" s="18">
        <v>25</v>
      </c>
      <c r="AG119" s="23">
        <v>0</v>
      </c>
      <c r="AH119" s="31">
        <f t="shared" si="8"/>
        <v>32.53125</v>
      </c>
    </row>
    <row r="120" spans="2:34" s="13" customFormat="1" ht="22" customHeight="1" x14ac:dyDescent="0.4">
      <c r="B120" s="14">
        <v>1049010192</v>
      </c>
      <c r="C120" s="26" t="s">
        <v>138</v>
      </c>
      <c r="D120" s="16" t="s">
        <v>143</v>
      </c>
      <c r="E120" s="16" t="s">
        <v>38</v>
      </c>
      <c r="F120" s="17">
        <v>25</v>
      </c>
      <c r="G120" s="18">
        <v>67.75</v>
      </c>
      <c r="H120" s="19">
        <v>23.75</v>
      </c>
      <c r="I120" s="30">
        <v>42.91</v>
      </c>
      <c r="J120" s="19">
        <v>12.909663</v>
      </c>
      <c r="K120" s="19">
        <v>45</v>
      </c>
      <c r="L120" s="18">
        <v>30.25</v>
      </c>
      <c r="M120" s="17">
        <v>25</v>
      </c>
      <c r="N120" s="18">
        <v>40</v>
      </c>
      <c r="O120" s="23">
        <v>0</v>
      </c>
      <c r="P120" s="24">
        <v>23.8</v>
      </c>
      <c r="Q120" s="18">
        <v>8.9755219999999998</v>
      </c>
      <c r="R120" s="18">
        <v>25</v>
      </c>
      <c r="S120" s="18">
        <v>25</v>
      </c>
      <c r="T120" s="17">
        <v>25</v>
      </c>
      <c r="U120" s="18">
        <v>50</v>
      </c>
      <c r="V120" s="18">
        <v>17.5</v>
      </c>
      <c r="W120" s="24">
        <v>33</v>
      </c>
      <c r="X120" s="18">
        <v>9.5530089999999994</v>
      </c>
      <c r="Y120" s="18">
        <v>32.5</v>
      </c>
      <c r="Z120" s="18">
        <v>29</v>
      </c>
      <c r="AA120" s="17">
        <v>25</v>
      </c>
      <c r="AB120" s="18">
        <v>60</v>
      </c>
      <c r="AC120" s="18">
        <v>12.5</v>
      </c>
      <c r="AD120" s="27">
        <v>29.6</v>
      </c>
      <c r="AE120" s="18">
        <v>10.09158</v>
      </c>
      <c r="AF120" s="18">
        <v>30</v>
      </c>
      <c r="AG120" s="18">
        <v>22.5</v>
      </c>
      <c r="AH120" s="31">
        <f t="shared" si="8"/>
        <v>32.327500000000001</v>
      </c>
    </row>
    <row r="121" spans="2:34" s="13" customFormat="1" ht="22" customHeight="1" x14ac:dyDescent="0.4">
      <c r="B121" s="14">
        <v>1049010150</v>
      </c>
      <c r="C121" s="26" t="s">
        <v>138</v>
      </c>
      <c r="D121" s="16" t="s">
        <v>144</v>
      </c>
      <c r="E121" s="16" t="s">
        <v>121</v>
      </c>
      <c r="F121" s="17">
        <v>8</v>
      </c>
      <c r="G121" s="18">
        <v>72.5</v>
      </c>
      <c r="H121" s="19">
        <v>25.75</v>
      </c>
      <c r="I121" s="20">
        <v>49.59375</v>
      </c>
      <c r="J121" s="19">
        <v>15.695808</v>
      </c>
      <c r="K121" s="19">
        <v>57.375</v>
      </c>
      <c r="L121" s="23">
        <v>0</v>
      </c>
      <c r="M121" s="17">
        <v>8</v>
      </c>
      <c r="N121" s="18">
        <v>35</v>
      </c>
      <c r="O121" s="18">
        <v>10</v>
      </c>
      <c r="P121" s="24">
        <v>23.75</v>
      </c>
      <c r="Q121" s="18">
        <v>7.8062469999999999</v>
      </c>
      <c r="R121" s="18">
        <v>25</v>
      </c>
      <c r="S121" s="18">
        <v>25</v>
      </c>
      <c r="T121" s="17">
        <v>8</v>
      </c>
      <c r="U121" s="18">
        <v>35</v>
      </c>
      <c r="V121" s="18">
        <v>14</v>
      </c>
      <c r="W121" s="24">
        <v>25.40625</v>
      </c>
      <c r="X121" s="18">
        <v>7.9253720000000003</v>
      </c>
      <c r="Y121" s="18">
        <v>24.875</v>
      </c>
      <c r="Z121" s="23">
        <v>0</v>
      </c>
      <c r="AA121" s="17">
        <v>8</v>
      </c>
      <c r="AB121" s="18">
        <v>40</v>
      </c>
      <c r="AC121" s="18">
        <v>20</v>
      </c>
      <c r="AD121" s="27">
        <v>30</v>
      </c>
      <c r="AE121" s="18">
        <v>6.1237240000000002</v>
      </c>
      <c r="AF121" s="18">
        <v>28.75</v>
      </c>
      <c r="AG121" s="18">
        <v>27.5</v>
      </c>
      <c r="AH121" s="31">
        <f t="shared" si="8"/>
        <v>32.1875</v>
      </c>
    </row>
    <row r="122" spans="2:34" s="13" customFormat="1" ht="22" customHeight="1" x14ac:dyDescent="0.4">
      <c r="B122" s="14">
        <v>1049010152</v>
      </c>
      <c r="C122" s="26" t="s">
        <v>138</v>
      </c>
      <c r="D122" s="16" t="s">
        <v>145</v>
      </c>
      <c r="E122" s="16" t="s">
        <v>121</v>
      </c>
      <c r="F122" s="17">
        <v>7</v>
      </c>
      <c r="G122" s="18">
        <v>59.75</v>
      </c>
      <c r="H122" s="19">
        <v>26.75</v>
      </c>
      <c r="I122" s="30">
        <v>46.785713999999999</v>
      </c>
      <c r="J122" s="19">
        <v>10.299469</v>
      </c>
      <c r="K122" s="19">
        <v>47</v>
      </c>
      <c r="L122" s="23">
        <v>0</v>
      </c>
      <c r="M122" s="17">
        <v>7</v>
      </c>
      <c r="N122" s="18">
        <v>50</v>
      </c>
      <c r="O122" s="18">
        <v>15</v>
      </c>
      <c r="P122" s="24">
        <v>27.857142</v>
      </c>
      <c r="Q122" s="18">
        <v>10.973065</v>
      </c>
      <c r="R122" s="18">
        <v>25</v>
      </c>
      <c r="S122" s="18">
        <v>20</v>
      </c>
      <c r="T122" s="17">
        <v>7</v>
      </c>
      <c r="U122" s="18">
        <v>46.5</v>
      </c>
      <c r="V122" s="18">
        <v>10.5</v>
      </c>
      <c r="W122" s="24">
        <v>27.928571000000002</v>
      </c>
      <c r="X122" s="18">
        <v>11.703719</v>
      </c>
      <c r="Y122" s="18">
        <v>30.25</v>
      </c>
      <c r="Z122" s="23">
        <v>0</v>
      </c>
      <c r="AA122" s="17">
        <v>7</v>
      </c>
      <c r="AB122" s="18">
        <v>32.5</v>
      </c>
      <c r="AC122" s="18">
        <v>12.5</v>
      </c>
      <c r="AD122" s="24">
        <v>22.5</v>
      </c>
      <c r="AE122" s="18">
        <v>6.1237240000000002</v>
      </c>
      <c r="AF122" s="18">
        <v>22.5</v>
      </c>
      <c r="AG122" s="23">
        <v>0</v>
      </c>
      <c r="AH122" s="31">
        <f t="shared" si="8"/>
        <v>31.26785675</v>
      </c>
    </row>
    <row r="123" spans="2:34" s="13" customFormat="1" ht="22" customHeight="1" x14ac:dyDescent="0.4">
      <c r="B123" s="14">
        <v>1049010151</v>
      </c>
      <c r="C123" s="26" t="s">
        <v>138</v>
      </c>
      <c r="D123" s="16" t="s">
        <v>146</v>
      </c>
      <c r="E123" s="16" t="s">
        <v>121</v>
      </c>
      <c r="F123" s="17">
        <v>16</v>
      </c>
      <c r="G123" s="18">
        <v>61</v>
      </c>
      <c r="H123" s="19">
        <v>17.5</v>
      </c>
      <c r="I123" s="30">
        <v>39.609375</v>
      </c>
      <c r="J123" s="19">
        <v>10.351995000000001</v>
      </c>
      <c r="K123" s="19">
        <v>39.5</v>
      </c>
      <c r="L123" s="23">
        <v>0</v>
      </c>
      <c r="M123" s="17">
        <v>16</v>
      </c>
      <c r="N123" s="18">
        <v>40</v>
      </c>
      <c r="O123" s="18">
        <v>5</v>
      </c>
      <c r="P123" s="24">
        <v>21.875</v>
      </c>
      <c r="Q123" s="18">
        <v>11.842059000000001</v>
      </c>
      <c r="R123" s="18">
        <v>22.5</v>
      </c>
      <c r="S123" s="18">
        <v>10</v>
      </c>
      <c r="T123" s="17">
        <v>16</v>
      </c>
      <c r="U123" s="18">
        <v>45.25</v>
      </c>
      <c r="V123" s="18">
        <v>7</v>
      </c>
      <c r="W123" s="24">
        <v>28.875</v>
      </c>
      <c r="X123" s="18">
        <v>9.7776049999999994</v>
      </c>
      <c r="Y123" s="18">
        <v>28.5</v>
      </c>
      <c r="Z123" s="18">
        <v>23.25</v>
      </c>
      <c r="AA123" s="17">
        <v>16</v>
      </c>
      <c r="AB123" s="18">
        <v>35</v>
      </c>
      <c r="AC123" s="18">
        <v>15</v>
      </c>
      <c r="AD123" s="24">
        <v>22.96875</v>
      </c>
      <c r="AE123" s="18">
        <v>5.6054339999999998</v>
      </c>
      <c r="AF123" s="18">
        <v>22.5</v>
      </c>
      <c r="AG123" s="18">
        <v>17.5</v>
      </c>
      <c r="AH123" s="31">
        <f t="shared" si="8"/>
        <v>28.33203125</v>
      </c>
    </row>
    <row r="124" spans="2:34" s="13" customFormat="1" ht="22" customHeight="1" x14ac:dyDescent="0.4">
      <c r="B124" s="14">
        <v>1049010167</v>
      </c>
      <c r="C124" s="26" t="s">
        <v>147</v>
      </c>
      <c r="D124" s="16" t="s">
        <v>148</v>
      </c>
      <c r="E124" s="16" t="s">
        <v>121</v>
      </c>
      <c r="F124" s="17">
        <v>12</v>
      </c>
      <c r="G124" s="18">
        <v>66.75</v>
      </c>
      <c r="H124" s="19">
        <v>34.25</v>
      </c>
      <c r="I124" s="20">
        <v>50.020833000000003</v>
      </c>
      <c r="J124" s="19">
        <v>8.1121420000000004</v>
      </c>
      <c r="K124" s="19">
        <v>49.5</v>
      </c>
      <c r="L124" s="23">
        <v>0</v>
      </c>
      <c r="M124" s="17">
        <v>12</v>
      </c>
      <c r="N124" s="18">
        <v>45</v>
      </c>
      <c r="O124" s="18">
        <v>10</v>
      </c>
      <c r="P124" s="24">
        <v>30.833333</v>
      </c>
      <c r="Q124" s="18">
        <v>10.172129</v>
      </c>
      <c r="R124" s="18">
        <v>35</v>
      </c>
      <c r="S124" s="18">
        <v>35</v>
      </c>
      <c r="T124" s="17">
        <v>12</v>
      </c>
      <c r="U124" s="18">
        <v>52.25</v>
      </c>
      <c r="V124" s="18">
        <v>17.25</v>
      </c>
      <c r="W124" s="27">
        <v>35.645833000000003</v>
      </c>
      <c r="X124" s="18">
        <v>9.592454</v>
      </c>
      <c r="Y124" s="18">
        <v>37.25</v>
      </c>
      <c r="Z124" s="18">
        <v>37.25</v>
      </c>
      <c r="AA124" s="17">
        <v>12</v>
      </c>
      <c r="AB124" s="18">
        <v>37.5</v>
      </c>
      <c r="AC124" s="18">
        <v>20</v>
      </c>
      <c r="AD124" s="24">
        <v>28.958333</v>
      </c>
      <c r="AE124" s="18">
        <v>5.903594</v>
      </c>
      <c r="AF124" s="18">
        <v>30</v>
      </c>
      <c r="AG124" s="18">
        <v>20</v>
      </c>
      <c r="AH124" s="31">
        <f t="shared" si="8"/>
        <v>36.364583000000003</v>
      </c>
    </row>
    <row r="125" spans="2:34" s="13" customFormat="1" ht="22" customHeight="1" x14ac:dyDescent="0.4">
      <c r="B125" s="14">
        <v>49011401</v>
      </c>
      <c r="C125" s="26" t="s">
        <v>147</v>
      </c>
      <c r="D125" s="16" t="s">
        <v>149</v>
      </c>
      <c r="E125" s="16" t="s">
        <v>121</v>
      </c>
      <c r="F125" s="17">
        <v>9</v>
      </c>
      <c r="G125" s="18">
        <v>70</v>
      </c>
      <c r="H125" s="19">
        <v>24.5</v>
      </c>
      <c r="I125" s="30">
        <v>42.861111000000001</v>
      </c>
      <c r="J125" s="19">
        <v>13.083126</v>
      </c>
      <c r="K125" s="19">
        <v>40.75</v>
      </c>
      <c r="L125" s="23">
        <v>0</v>
      </c>
      <c r="M125" s="17">
        <v>9</v>
      </c>
      <c r="N125" s="18">
        <v>55</v>
      </c>
      <c r="O125" s="18">
        <v>15</v>
      </c>
      <c r="P125" s="22">
        <v>33.888888000000001</v>
      </c>
      <c r="Q125" s="18">
        <v>15.416041</v>
      </c>
      <c r="R125" s="18">
        <v>30</v>
      </c>
      <c r="S125" s="18">
        <v>15</v>
      </c>
      <c r="T125" s="17">
        <v>9</v>
      </c>
      <c r="U125" s="18">
        <v>65.25</v>
      </c>
      <c r="V125" s="18">
        <v>21</v>
      </c>
      <c r="W125" s="27">
        <v>34.638888000000001</v>
      </c>
      <c r="X125" s="18">
        <v>14.597427</v>
      </c>
      <c r="Y125" s="18">
        <v>28</v>
      </c>
      <c r="Z125" s="23">
        <v>0</v>
      </c>
      <c r="AA125" s="17">
        <v>9</v>
      </c>
      <c r="AB125" s="18">
        <v>32.5</v>
      </c>
      <c r="AC125" s="18">
        <v>17.5</v>
      </c>
      <c r="AD125" s="24">
        <v>25</v>
      </c>
      <c r="AE125" s="18">
        <v>5.1370110000000002</v>
      </c>
      <c r="AF125" s="18">
        <v>25</v>
      </c>
      <c r="AG125" s="18">
        <v>17.5</v>
      </c>
      <c r="AH125" s="31">
        <f t="shared" si="8"/>
        <v>34.097221750000003</v>
      </c>
    </row>
    <row r="126" spans="2:34" s="13" customFormat="1" ht="22" customHeight="1" x14ac:dyDescent="0.4">
      <c r="B126" s="14">
        <v>1049010168</v>
      </c>
      <c r="C126" s="26" t="s">
        <v>147</v>
      </c>
      <c r="D126" s="16" t="s">
        <v>150</v>
      </c>
      <c r="E126" s="16" t="s">
        <v>121</v>
      </c>
      <c r="F126" s="17">
        <v>11</v>
      </c>
      <c r="G126" s="18">
        <v>56.75</v>
      </c>
      <c r="H126" s="19">
        <v>26.75</v>
      </c>
      <c r="I126" s="30">
        <v>44.772727000000003</v>
      </c>
      <c r="J126" s="19">
        <v>10.47207</v>
      </c>
      <c r="K126" s="19">
        <v>42.25</v>
      </c>
      <c r="L126" s="23">
        <v>0</v>
      </c>
      <c r="M126" s="17">
        <v>11</v>
      </c>
      <c r="N126" s="18">
        <v>35</v>
      </c>
      <c r="O126" s="18">
        <v>15</v>
      </c>
      <c r="P126" s="24">
        <v>27.272727</v>
      </c>
      <c r="Q126" s="18">
        <v>6.5239539999999998</v>
      </c>
      <c r="R126" s="18">
        <v>30</v>
      </c>
      <c r="S126" s="18">
        <v>30</v>
      </c>
      <c r="T126" s="17">
        <v>11</v>
      </c>
      <c r="U126" s="18">
        <v>45.25</v>
      </c>
      <c r="V126" s="18">
        <v>21</v>
      </c>
      <c r="W126" s="24">
        <v>33.477271999999999</v>
      </c>
      <c r="X126" s="18">
        <v>6.9547679999999996</v>
      </c>
      <c r="Y126" s="18">
        <v>32.5</v>
      </c>
      <c r="Z126" s="18">
        <v>39.5</v>
      </c>
      <c r="AA126" s="17">
        <v>11</v>
      </c>
      <c r="AB126" s="18">
        <v>37.5</v>
      </c>
      <c r="AC126" s="18">
        <v>20</v>
      </c>
      <c r="AD126" s="27">
        <v>29.545453999999999</v>
      </c>
      <c r="AE126" s="18">
        <v>5.6224160000000003</v>
      </c>
      <c r="AF126" s="18">
        <v>30</v>
      </c>
      <c r="AG126" s="18">
        <v>32.5</v>
      </c>
      <c r="AH126" s="31">
        <f t="shared" si="8"/>
        <v>33.767045000000003</v>
      </c>
    </row>
    <row r="127" spans="2:34" s="13" customFormat="1" ht="22" customHeight="1" x14ac:dyDescent="0.4">
      <c r="B127" s="14">
        <v>1049010165</v>
      </c>
      <c r="C127" s="26" t="s">
        <v>147</v>
      </c>
      <c r="D127" s="16" t="s">
        <v>151</v>
      </c>
      <c r="E127" s="16" t="s">
        <v>121</v>
      </c>
      <c r="F127" s="17">
        <v>2</v>
      </c>
      <c r="G127" s="18">
        <v>46.5</v>
      </c>
      <c r="H127" s="19">
        <v>43.25</v>
      </c>
      <c r="I127" s="30">
        <v>44.875</v>
      </c>
      <c r="J127" s="19">
        <v>1.625</v>
      </c>
      <c r="K127" s="19">
        <v>44.875</v>
      </c>
      <c r="L127" s="23">
        <v>0</v>
      </c>
      <c r="M127" s="17">
        <v>2</v>
      </c>
      <c r="N127" s="18">
        <v>25</v>
      </c>
      <c r="O127" s="18">
        <v>20</v>
      </c>
      <c r="P127" s="24">
        <v>22.5</v>
      </c>
      <c r="Q127" s="18">
        <v>2.5</v>
      </c>
      <c r="R127" s="18">
        <v>22.5</v>
      </c>
      <c r="S127" s="23">
        <v>0</v>
      </c>
      <c r="T127" s="17">
        <v>2</v>
      </c>
      <c r="U127" s="18">
        <v>44.25</v>
      </c>
      <c r="V127" s="18">
        <v>30.25</v>
      </c>
      <c r="W127" s="24">
        <v>37.25</v>
      </c>
      <c r="X127" s="18">
        <v>7</v>
      </c>
      <c r="Y127" s="18">
        <v>37.25</v>
      </c>
      <c r="Z127" s="23">
        <v>0</v>
      </c>
      <c r="AA127" s="17">
        <v>2</v>
      </c>
      <c r="AB127" s="18">
        <v>37.5</v>
      </c>
      <c r="AC127" s="18">
        <v>20</v>
      </c>
      <c r="AD127" s="24">
        <v>28.75</v>
      </c>
      <c r="AE127" s="18">
        <v>8.75</v>
      </c>
      <c r="AF127" s="18">
        <v>28.75</v>
      </c>
      <c r="AG127" s="23">
        <v>0</v>
      </c>
      <c r="AH127" s="31">
        <f t="shared" si="8"/>
        <v>33.34375</v>
      </c>
    </row>
    <row r="128" spans="2:34" s="13" customFormat="1" ht="22" customHeight="1" x14ac:dyDescent="0.4">
      <c r="B128" s="14">
        <v>1049010169</v>
      </c>
      <c r="C128" s="26" t="s">
        <v>147</v>
      </c>
      <c r="D128" s="16" t="s">
        <v>152</v>
      </c>
      <c r="E128" s="16" t="s">
        <v>121</v>
      </c>
      <c r="F128" s="17">
        <v>11</v>
      </c>
      <c r="G128" s="18">
        <v>70.5</v>
      </c>
      <c r="H128" s="19">
        <v>23</v>
      </c>
      <c r="I128" s="30">
        <v>39.977271999999999</v>
      </c>
      <c r="J128" s="19">
        <v>13.168253</v>
      </c>
      <c r="K128" s="19">
        <v>35.5</v>
      </c>
      <c r="L128" s="23">
        <v>0</v>
      </c>
      <c r="M128" s="17">
        <v>11</v>
      </c>
      <c r="N128" s="18">
        <v>55</v>
      </c>
      <c r="O128" s="18">
        <v>10</v>
      </c>
      <c r="P128" s="27">
        <v>31.818180999999999</v>
      </c>
      <c r="Q128" s="18">
        <v>11.535069999999999</v>
      </c>
      <c r="R128" s="18">
        <v>35</v>
      </c>
      <c r="S128" s="18">
        <v>35</v>
      </c>
      <c r="T128" s="17">
        <v>11</v>
      </c>
      <c r="U128" s="18">
        <v>50</v>
      </c>
      <c r="V128" s="18">
        <v>17.5</v>
      </c>
      <c r="W128" s="24">
        <v>33.772727000000003</v>
      </c>
      <c r="X128" s="18">
        <v>8.7135300000000004</v>
      </c>
      <c r="Y128" s="18">
        <v>33.75</v>
      </c>
      <c r="Z128" s="23">
        <v>0</v>
      </c>
      <c r="AA128" s="17">
        <v>11</v>
      </c>
      <c r="AB128" s="18">
        <v>35</v>
      </c>
      <c r="AC128" s="18">
        <v>15</v>
      </c>
      <c r="AD128" s="24">
        <v>24.090909</v>
      </c>
      <c r="AE128" s="18">
        <v>5.865221</v>
      </c>
      <c r="AF128" s="18">
        <v>25</v>
      </c>
      <c r="AG128" s="18">
        <v>25</v>
      </c>
      <c r="AH128" s="31">
        <f t="shared" si="8"/>
        <v>32.414772249999999</v>
      </c>
    </row>
    <row r="129" spans="2:34" s="13" customFormat="1" ht="22" customHeight="1" x14ac:dyDescent="0.4">
      <c r="B129" s="14">
        <v>1049010170</v>
      </c>
      <c r="C129" s="26" t="s">
        <v>147</v>
      </c>
      <c r="D129" s="16" t="s">
        <v>153</v>
      </c>
      <c r="E129" s="16" t="s">
        <v>121</v>
      </c>
      <c r="F129" s="17">
        <v>12</v>
      </c>
      <c r="G129" s="18">
        <v>59.75</v>
      </c>
      <c r="H129" s="19">
        <v>25.5</v>
      </c>
      <c r="I129" s="30">
        <v>43</v>
      </c>
      <c r="J129" s="19">
        <v>10.892944</v>
      </c>
      <c r="K129" s="19">
        <v>42.375</v>
      </c>
      <c r="L129" s="23">
        <v>0</v>
      </c>
      <c r="M129" s="17">
        <v>12</v>
      </c>
      <c r="N129" s="18">
        <v>35</v>
      </c>
      <c r="O129" s="18">
        <v>10</v>
      </c>
      <c r="P129" s="24">
        <v>19.583333</v>
      </c>
      <c r="Q129" s="18">
        <v>7.7616399999999999</v>
      </c>
      <c r="R129" s="18">
        <v>20</v>
      </c>
      <c r="S129" s="18">
        <v>10</v>
      </c>
      <c r="T129" s="17">
        <v>12</v>
      </c>
      <c r="U129" s="18">
        <v>38.5</v>
      </c>
      <c r="V129" s="18">
        <v>19.75</v>
      </c>
      <c r="W129" s="24">
        <v>25.875</v>
      </c>
      <c r="X129" s="18">
        <v>5.7549789999999996</v>
      </c>
      <c r="Y129" s="18">
        <v>25.5</v>
      </c>
      <c r="Z129" s="18">
        <v>19.75</v>
      </c>
      <c r="AA129" s="17">
        <v>12</v>
      </c>
      <c r="AB129" s="18">
        <v>32.5</v>
      </c>
      <c r="AC129" s="18">
        <v>15</v>
      </c>
      <c r="AD129" s="24">
        <v>25.208333</v>
      </c>
      <c r="AE129" s="18">
        <v>5.5394730000000001</v>
      </c>
      <c r="AF129" s="18">
        <v>23.75</v>
      </c>
      <c r="AG129" s="18">
        <v>22.5</v>
      </c>
      <c r="AH129" s="31">
        <f t="shared" si="8"/>
        <v>28.416666499999998</v>
      </c>
    </row>
    <row r="130" spans="2:34" s="13" customFormat="1" ht="22" customHeight="1" x14ac:dyDescent="0.4">
      <c r="B130" s="217" t="s">
        <v>154</v>
      </c>
      <c r="C130" s="218"/>
      <c r="D130" s="218"/>
      <c r="E130" s="219"/>
      <c r="F130" s="32"/>
      <c r="G130" s="33"/>
      <c r="H130" s="34"/>
      <c r="I130" s="35">
        <f>AVERAGE(I116:I129)</f>
        <v>45.91997407142857</v>
      </c>
      <c r="J130" s="34"/>
      <c r="K130" s="34"/>
      <c r="L130" s="36"/>
      <c r="M130" s="32"/>
      <c r="N130" s="33"/>
      <c r="O130" s="33"/>
      <c r="P130" s="35">
        <f>AVERAGE(P116:P129)</f>
        <v>28.971207357142852</v>
      </c>
      <c r="Q130" s="33"/>
      <c r="R130" s="33"/>
      <c r="S130" s="36"/>
      <c r="T130" s="32"/>
      <c r="U130" s="33"/>
      <c r="V130" s="33"/>
      <c r="W130" s="35">
        <f>AVERAGE(W116:W129)</f>
        <v>31.162716928571431</v>
      </c>
      <c r="X130" s="33"/>
      <c r="Y130" s="33"/>
      <c r="Z130" s="36"/>
      <c r="AA130" s="32"/>
      <c r="AB130" s="33"/>
      <c r="AC130" s="33"/>
      <c r="AD130" s="35">
        <f>AVERAGE(AD116:AD129)</f>
        <v>27.85860507142857</v>
      </c>
      <c r="AE130" s="33"/>
      <c r="AF130" s="33"/>
      <c r="AG130" s="36"/>
      <c r="AH130" s="35">
        <f>AVERAGE(AH116:AH129)</f>
        <v>33.478125857142849</v>
      </c>
    </row>
    <row r="131" spans="2:34" s="13" customFormat="1" ht="22" customHeight="1" x14ac:dyDescent="0.4">
      <c r="B131" s="14">
        <v>1049010120</v>
      </c>
      <c r="C131" s="26" t="s">
        <v>155</v>
      </c>
      <c r="D131" s="16" t="s">
        <v>156</v>
      </c>
      <c r="E131" s="16" t="s">
        <v>155</v>
      </c>
      <c r="F131" s="17">
        <v>4</v>
      </c>
      <c r="G131" s="18">
        <v>83.75</v>
      </c>
      <c r="H131" s="19">
        <v>54.5</v>
      </c>
      <c r="I131" s="20">
        <v>64.875</v>
      </c>
      <c r="J131" s="19">
        <v>11.30611</v>
      </c>
      <c r="K131" s="19">
        <v>60.625</v>
      </c>
      <c r="L131" s="23">
        <v>0</v>
      </c>
      <c r="M131" s="17">
        <v>4</v>
      </c>
      <c r="N131" s="18">
        <v>85</v>
      </c>
      <c r="O131" s="18">
        <v>15</v>
      </c>
      <c r="P131" s="22">
        <v>50</v>
      </c>
      <c r="Q131" s="18">
        <v>25</v>
      </c>
      <c r="R131" s="18">
        <v>50</v>
      </c>
      <c r="S131" s="23">
        <v>0</v>
      </c>
      <c r="T131" s="17">
        <v>4</v>
      </c>
      <c r="U131" s="18">
        <v>48.75</v>
      </c>
      <c r="V131" s="18">
        <v>24.5</v>
      </c>
      <c r="W131" s="22">
        <v>41.25</v>
      </c>
      <c r="X131" s="18">
        <v>9.8091150000000003</v>
      </c>
      <c r="Y131" s="18">
        <v>45.875</v>
      </c>
      <c r="Z131" s="23">
        <v>0</v>
      </c>
      <c r="AA131" s="17">
        <v>4</v>
      </c>
      <c r="AB131" s="18">
        <v>70</v>
      </c>
      <c r="AC131" s="18">
        <v>17.5</v>
      </c>
      <c r="AD131" s="22">
        <v>40.625</v>
      </c>
      <c r="AE131" s="18">
        <v>18.905604</v>
      </c>
      <c r="AF131" s="18">
        <v>37.5</v>
      </c>
      <c r="AG131" s="23">
        <v>0</v>
      </c>
      <c r="AH131" s="31">
        <f t="shared" ref="AH131:AH140" si="9">AVERAGE(I131,P131,W131,AD131)</f>
        <v>49.1875</v>
      </c>
    </row>
    <row r="132" spans="2:34" s="13" customFormat="1" ht="22" customHeight="1" x14ac:dyDescent="0.4">
      <c r="B132" s="14">
        <v>1049010116</v>
      </c>
      <c r="C132" s="26" t="s">
        <v>155</v>
      </c>
      <c r="D132" s="16" t="s">
        <v>157</v>
      </c>
      <c r="E132" s="16" t="s">
        <v>155</v>
      </c>
      <c r="F132" s="17">
        <v>11</v>
      </c>
      <c r="G132" s="18">
        <v>70.5</v>
      </c>
      <c r="H132" s="19">
        <v>50</v>
      </c>
      <c r="I132" s="20">
        <v>58.318181000000003</v>
      </c>
      <c r="J132" s="19">
        <v>6.9233549999999999</v>
      </c>
      <c r="K132" s="19">
        <v>55.25</v>
      </c>
      <c r="L132" s="18">
        <v>52.25</v>
      </c>
      <c r="M132" s="17">
        <v>11</v>
      </c>
      <c r="N132" s="18">
        <v>60</v>
      </c>
      <c r="O132" s="18">
        <v>20</v>
      </c>
      <c r="P132" s="22">
        <v>41.818181000000003</v>
      </c>
      <c r="Q132" s="18">
        <v>9.8333209999999998</v>
      </c>
      <c r="R132" s="18">
        <v>40</v>
      </c>
      <c r="S132" s="18">
        <v>40</v>
      </c>
      <c r="T132" s="17">
        <v>11</v>
      </c>
      <c r="U132" s="18">
        <v>54.5</v>
      </c>
      <c r="V132" s="18">
        <v>21</v>
      </c>
      <c r="W132" s="24">
        <v>32.227271999999999</v>
      </c>
      <c r="X132" s="18">
        <v>9.7668579999999992</v>
      </c>
      <c r="Y132" s="18">
        <v>30.25</v>
      </c>
      <c r="Z132" s="23">
        <v>0</v>
      </c>
      <c r="AA132" s="17">
        <v>11</v>
      </c>
      <c r="AB132" s="18">
        <v>52.5</v>
      </c>
      <c r="AC132" s="18">
        <v>20</v>
      </c>
      <c r="AD132" s="27">
        <v>32.954545000000003</v>
      </c>
      <c r="AE132" s="18">
        <v>9.3430929999999996</v>
      </c>
      <c r="AF132" s="18">
        <v>35</v>
      </c>
      <c r="AG132" s="18">
        <v>22.5</v>
      </c>
      <c r="AH132" s="31">
        <f t="shared" si="9"/>
        <v>41.329544749999997</v>
      </c>
    </row>
    <row r="133" spans="2:34" s="13" customFormat="1" ht="22" customHeight="1" x14ac:dyDescent="0.4">
      <c r="B133" s="14">
        <v>1049010114</v>
      </c>
      <c r="C133" s="26" t="s">
        <v>155</v>
      </c>
      <c r="D133" s="16" t="s">
        <v>158</v>
      </c>
      <c r="E133" s="16" t="s">
        <v>155</v>
      </c>
      <c r="F133" s="17">
        <v>35</v>
      </c>
      <c r="G133" s="18">
        <v>85.25</v>
      </c>
      <c r="H133" s="19">
        <v>33.75</v>
      </c>
      <c r="I133" s="20">
        <v>56.507142000000002</v>
      </c>
      <c r="J133" s="19">
        <v>11.616108000000001</v>
      </c>
      <c r="K133" s="19">
        <v>56.25</v>
      </c>
      <c r="L133" s="18">
        <v>58.25</v>
      </c>
      <c r="M133" s="17">
        <v>35</v>
      </c>
      <c r="N133" s="18">
        <v>60</v>
      </c>
      <c r="O133" s="18">
        <v>15</v>
      </c>
      <c r="P133" s="22">
        <v>33.857142000000003</v>
      </c>
      <c r="Q133" s="18">
        <v>12.540546000000001</v>
      </c>
      <c r="R133" s="18">
        <v>30</v>
      </c>
      <c r="S133" s="18">
        <v>25</v>
      </c>
      <c r="T133" s="17">
        <v>35</v>
      </c>
      <c r="U133" s="18">
        <v>79</v>
      </c>
      <c r="V133" s="18">
        <v>10.5</v>
      </c>
      <c r="W133" s="22">
        <v>40.385714</v>
      </c>
      <c r="X133" s="18">
        <v>15.370699</v>
      </c>
      <c r="Y133" s="18">
        <v>38.25</v>
      </c>
      <c r="Z133" s="18">
        <v>25.5</v>
      </c>
      <c r="AA133" s="17">
        <v>35</v>
      </c>
      <c r="AB133" s="18">
        <v>77.5</v>
      </c>
      <c r="AC133" s="18">
        <v>12.5</v>
      </c>
      <c r="AD133" s="27">
        <v>33.928570999999998</v>
      </c>
      <c r="AE133" s="18">
        <v>12.582381</v>
      </c>
      <c r="AF133" s="18">
        <v>32.5</v>
      </c>
      <c r="AG133" s="18">
        <v>32.5</v>
      </c>
      <c r="AH133" s="31">
        <f t="shared" si="9"/>
        <v>41.169642250000003</v>
      </c>
    </row>
    <row r="134" spans="2:34" s="13" customFormat="1" ht="22" customHeight="1" x14ac:dyDescent="0.4">
      <c r="B134" s="14">
        <v>1049010121</v>
      </c>
      <c r="C134" s="26" t="s">
        <v>155</v>
      </c>
      <c r="D134" s="16" t="s">
        <v>159</v>
      </c>
      <c r="E134" s="16" t="s">
        <v>155</v>
      </c>
      <c r="F134" s="17">
        <v>10</v>
      </c>
      <c r="G134" s="18">
        <v>78</v>
      </c>
      <c r="H134" s="19">
        <v>37.5</v>
      </c>
      <c r="I134" s="20">
        <v>55.15</v>
      </c>
      <c r="J134" s="19">
        <v>13.129261</v>
      </c>
      <c r="K134" s="19">
        <v>55.25</v>
      </c>
      <c r="L134" s="23">
        <v>0</v>
      </c>
      <c r="M134" s="17">
        <v>10</v>
      </c>
      <c r="N134" s="18">
        <v>55</v>
      </c>
      <c r="O134" s="18">
        <v>5</v>
      </c>
      <c r="P134" s="22">
        <v>37.5</v>
      </c>
      <c r="Q134" s="18">
        <v>17.356553999999999</v>
      </c>
      <c r="R134" s="18">
        <v>42.5</v>
      </c>
      <c r="S134" s="18">
        <v>55</v>
      </c>
      <c r="T134" s="17">
        <v>10</v>
      </c>
      <c r="U134" s="18">
        <v>46.5</v>
      </c>
      <c r="V134" s="18">
        <v>21</v>
      </c>
      <c r="W134" s="22">
        <v>36.475000000000001</v>
      </c>
      <c r="X134" s="18">
        <v>9.2516549999999995</v>
      </c>
      <c r="Y134" s="18">
        <v>40.625</v>
      </c>
      <c r="Z134" s="18">
        <v>21</v>
      </c>
      <c r="AA134" s="17">
        <v>10</v>
      </c>
      <c r="AB134" s="18">
        <v>42.5</v>
      </c>
      <c r="AC134" s="18">
        <v>25</v>
      </c>
      <c r="AD134" s="27">
        <v>32</v>
      </c>
      <c r="AE134" s="18">
        <v>5.5677640000000004</v>
      </c>
      <c r="AF134" s="18">
        <v>30</v>
      </c>
      <c r="AG134" s="18">
        <v>30</v>
      </c>
      <c r="AH134" s="31">
        <f t="shared" si="9"/>
        <v>40.28125</v>
      </c>
    </row>
    <row r="135" spans="2:34" s="13" customFormat="1" ht="22" customHeight="1" x14ac:dyDescent="0.4">
      <c r="B135" s="14">
        <v>1049010119</v>
      </c>
      <c r="C135" s="26" t="s">
        <v>155</v>
      </c>
      <c r="D135" s="16" t="s">
        <v>160</v>
      </c>
      <c r="E135" s="16" t="s">
        <v>155</v>
      </c>
      <c r="F135" s="17">
        <v>6</v>
      </c>
      <c r="G135" s="18">
        <v>65.5</v>
      </c>
      <c r="H135" s="19">
        <v>47.5</v>
      </c>
      <c r="I135" s="20">
        <v>53.791665999999999</v>
      </c>
      <c r="J135" s="19">
        <v>6.6339030000000001</v>
      </c>
      <c r="K135" s="19">
        <v>50.375</v>
      </c>
      <c r="L135" s="23">
        <v>0</v>
      </c>
      <c r="M135" s="17">
        <v>6</v>
      </c>
      <c r="N135" s="18">
        <v>50</v>
      </c>
      <c r="O135" s="18">
        <v>20</v>
      </c>
      <c r="P135" s="22">
        <v>38.333333000000003</v>
      </c>
      <c r="Q135" s="18">
        <v>9.4280899999999992</v>
      </c>
      <c r="R135" s="18">
        <v>40</v>
      </c>
      <c r="S135" s="18">
        <v>40</v>
      </c>
      <c r="T135" s="17">
        <v>6</v>
      </c>
      <c r="U135" s="18">
        <v>44.25</v>
      </c>
      <c r="V135" s="18">
        <v>21</v>
      </c>
      <c r="W135" s="24">
        <v>30.208333</v>
      </c>
      <c r="X135" s="18">
        <v>8.0187489999999997</v>
      </c>
      <c r="Y135" s="18">
        <v>29</v>
      </c>
      <c r="Z135" s="18">
        <v>29</v>
      </c>
      <c r="AA135" s="17">
        <v>6</v>
      </c>
      <c r="AB135" s="18">
        <v>42.5</v>
      </c>
      <c r="AC135" s="18">
        <v>17.5</v>
      </c>
      <c r="AD135" s="27">
        <v>30.833333</v>
      </c>
      <c r="AE135" s="18">
        <v>9.5379349999999992</v>
      </c>
      <c r="AF135" s="18">
        <v>31.25</v>
      </c>
      <c r="AG135" s="23">
        <v>0</v>
      </c>
      <c r="AH135" s="31">
        <f t="shared" si="9"/>
        <v>38.291666249999999</v>
      </c>
    </row>
    <row r="136" spans="2:34" s="13" customFormat="1" ht="22" customHeight="1" x14ac:dyDescent="0.4">
      <c r="B136" s="14">
        <v>1049010115</v>
      </c>
      <c r="C136" s="26" t="s">
        <v>155</v>
      </c>
      <c r="D136" s="16" t="s">
        <v>161</v>
      </c>
      <c r="E136" s="16" t="s">
        <v>155</v>
      </c>
      <c r="F136" s="17">
        <v>7</v>
      </c>
      <c r="G136" s="18">
        <v>62.75</v>
      </c>
      <c r="H136" s="19">
        <v>44.25</v>
      </c>
      <c r="I136" s="20">
        <v>53.285713999999999</v>
      </c>
      <c r="J136" s="19">
        <v>7.090522</v>
      </c>
      <c r="K136" s="19">
        <v>52</v>
      </c>
      <c r="L136" s="23">
        <v>0</v>
      </c>
      <c r="M136" s="17">
        <v>7</v>
      </c>
      <c r="N136" s="18">
        <v>50</v>
      </c>
      <c r="O136" s="18">
        <v>25</v>
      </c>
      <c r="P136" s="22">
        <v>37.142856999999999</v>
      </c>
      <c r="Q136" s="18">
        <v>9.5831479999999996</v>
      </c>
      <c r="R136" s="18">
        <v>40</v>
      </c>
      <c r="S136" s="18">
        <v>25</v>
      </c>
      <c r="T136" s="17">
        <v>7</v>
      </c>
      <c r="U136" s="18">
        <v>43</v>
      </c>
      <c r="V136" s="18">
        <v>14</v>
      </c>
      <c r="W136" s="24">
        <v>33.714284999999997</v>
      </c>
      <c r="X136" s="18">
        <v>9.2335069999999995</v>
      </c>
      <c r="Y136" s="18">
        <v>36</v>
      </c>
      <c r="Z136" s="23">
        <v>0</v>
      </c>
      <c r="AA136" s="17">
        <v>7</v>
      </c>
      <c r="AB136" s="18">
        <v>32.5</v>
      </c>
      <c r="AC136" s="18">
        <v>22.5</v>
      </c>
      <c r="AD136" s="24">
        <v>27.857142</v>
      </c>
      <c r="AE136" s="18">
        <v>4.1032590000000004</v>
      </c>
      <c r="AF136" s="18">
        <v>30</v>
      </c>
      <c r="AG136" s="18">
        <v>22.5</v>
      </c>
      <c r="AH136" s="31">
        <f t="shared" si="9"/>
        <v>37.999999500000001</v>
      </c>
    </row>
    <row r="137" spans="2:34" s="13" customFormat="1" ht="22" customHeight="1" x14ac:dyDescent="0.4">
      <c r="B137" s="14">
        <v>1049010117</v>
      </c>
      <c r="C137" s="26" t="s">
        <v>155</v>
      </c>
      <c r="D137" s="16" t="s">
        <v>162</v>
      </c>
      <c r="E137" s="16" t="s">
        <v>155</v>
      </c>
      <c r="F137" s="17">
        <v>4</v>
      </c>
      <c r="G137" s="18">
        <v>64.75</v>
      </c>
      <c r="H137" s="19">
        <v>37.5</v>
      </c>
      <c r="I137" s="30">
        <v>47.25</v>
      </c>
      <c r="J137" s="19">
        <v>10.581528</v>
      </c>
      <c r="K137" s="19">
        <v>43.375</v>
      </c>
      <c r="L137" s="23">
        <v>0</v>
      </c>
      <c r="M137" s="17">
        <v>4</v>
      </c>
      <c r="N137" s="18">
        <v>40</v>
      </c>
      <c r="O137" s="18">
        <v>25</v>
      </c>
      <c r="P137" s="24">
        <v>30</v>
      </c>
      <c r="Q137" s="18">
        <v>6.1237240000000002</v>
      </c>
      <c r="R137" s="18">
        <v>27.5</v>
      </c>
      <c r="S137" s="18">
        <v>25</v>
      </c>
      <c r="T137" s="17">
        <v>4</v>
      </c>
      <c r="U137" s="18">
        <v>38.5</v>
      </c>
      <c r="V137" s="18">
        <v>26.75</v>
      </c>
      <c r="W137" s="24">
        <v>31.4375</v>
      </c>
      <c r="X137" s="18">
        <v>4.410126</v>
      </c>
      <c r="Y137" s="18">
        <v>30.25</v>
      </c>
      <c r="Z137" s="23">
        <v>0</v>
      </c>
      <c r="AA137" s="17">
        <v>4</v>
      </c>
      <c r="AB137" s="18">
        <v>37.5</v>
      </c>
      <c r="AC137" s="18">
        <v>20</v>
      </c>
      <c r="AD137" s="24">
        <v>29.375</v>
      </c>
      <c r="AE137" s="18">
        <v>8.1729350000000007</v>
      </c>
      <c r="AF137" s="18">
        <v>30</v>
      </c>
      <c r="AG137" s="18">
        <v>37.5</v>
      </c>
      <c r="AH137" s="31">
        <f t="shared" si="9"/>
        <v>34.515625</v>
      </c>
    </row>
    <row r="138" spans="2:34" s="13" customFormat="1" ht="22" customHeight="1" x14ac:dyDescent="0.4">
      <c r="B138" s="14">
        <v>1049010122</v>
      </c>
      <c r="C138" s="26" t="s">
        <v>155</v>
      </c>
      <c r="D138" s="16" t="s">
        <v>163</v>
      </c>
      <c r="E138" s="16" t="s">
        <v>155</v>
      </c>
      <c r="F138" s="17">
        <v>5</v>
      </c>
      <c r="G138" s="18">
        <v>60.25</v>
      </c>
      <c r="H138" s="19">
        <v>43</v>
      </c>
      <c r="I138" s="20">
        <v>50.5</v>
      </c>
      <c r="J138" s="19">
        <v>6.2349810000000003</v>
      </c>
      <c r="K138" s="19">
        <v>52.25</v>
      </c>
      <c r="L138" s="23">
        <v>0</v>
      </c>
      <c r="M138" s="17">
        <v>5</v>
      </c>
      <c r="N138" s="18">
        <v>35</v>
      </c>
      <c r="O138" s="18">
        <v>15</v>
      </c>
      <c r="P138" s="24">
        <v>24</v>
      </c>
      <c r="Q138" s="18">
        <v>6.6332490000000002</v>
      </c>
      <c r="R138" s="18">
        <v>25</v>
      </c>
      <c r="S138" s="18">
        <v>25</v>
      </c>
      <c r="T138" s="17">
        <v>5</v>
      </c>
      <c r="U138" s="18">
        <v>28</v>
      </c>
      <c r="V138" s="18">
        <v>16.25</v>
      </c>
      <c r="W138" s="24">
        <v>22.3</v>
      </c>
      <c r="X138" s="18">
        <v>3.7463310000000001</v>
      </c>
      <c r="Y138" s="18">
        <v>22</v>
      </c>
      <c r="Z138" s="18">
        <v>22</v>
      </c>
      <c r="AA138" s="17">
        <v>5</v>
      </c>
      <c r="AB138" s="18">
        <v>60</v>
      </c>
      <c r="AC138" s="18">
        <v>25</v>
      </c>
      <c r="AD138" s="22">
        <v>40.5</v>
      </c>
      <c r="AE138" s="18">
        <v>12.884098</v>
      </c>
      <c r="AF138" s="18">
        <v>37.5</v>
      </c>
      <c r="AG138" s="23">
        <v>0</v>
      </c>
      <c r="AH138" s="31">
        <f t="shared" si="9"/>
        <v>34.325000000000003</v>
      </c>
    </row>
    <row r="139" spans="2:34" s="13" customFormat="1" ht="22" customHeight="1" x14ac:dyDescent="0.4">
      <c r="B139" s="14">
        <v>1049010123</v>
      </c>
      <c r="C139" s="26" t="s">
        <v>155</v>
      </c>
      <c r="D139" s="16" t="s">
        <v>164</v>
      </c>
      <c r="E139" s="16" t="s">
        <v>155</v>
      </c>
      <c r="F139" s="17">
        <v>5</v>
      </c>
      <c r="G139" s="18">
        <v>50.5</v>
      </c>
      <c r="H139" s="19">
        <v>38.75</v>
      </c>
      <c r="I139" s="30">
        <v>45.8</v>
      </c>
      <c r="J139" s="19">
        <v>4.4592599999999996</v>
      </c>
      <c r="K139" s="19">
        <v>48</v>
      </c>
      <c r="L139" s="23">
        <v>0</v>
      </c>
      <c r="M139" s="17">
        <v>5</v>
      </c>
      <c r="N139" s="18">
        <v>25</v>
      </c>
      <c r="O139" s="18">
        <v>10</v>
      </c>
      <c r="P139" s="24">
        <v>21</v>
      </c>
      <c r="Q139" s="18">
        <v>5.8309509999999998</v>
      </c>
      <c r="R139" s="18">
        <v>25</v>
      </c>
      <c r="S139" s="18">
        <v>25</v>
      </c>
      <c r="T139" s="17">
        <v>5</v>
      </c>
      <c r="U139" s="18">
        <v>30.25</v>
      </c>
      <c r="V139" s="18">
        <v>19.75</v>
      </c>
      <c r="W139" s="24">
        <v>24.4</v>
      </c>
      <c r="X139" s="18">
        <v>3.5447139999999999</v>
      </c>
      <c r="Y139" s="18">
        <v>24.5</v>
      </c>
      <c r="Z139" s="23">
        <v>0</v>
      </c>
      <c r="AA139" s="17">
        <v>5</v>
      </c>
      <c r="AB139" s="18">
        <v>40</v>
      </c>
      <c r="AC139" s="18">
        <v>20</v>
      </c>
      <c r="AD139" s="24">
        <v>26</v>
      </c>
      <c r="AE139" s="18">
        <v>7.3484689999999997</v>
      </c>
      <c r="AF139" s="18">
        <v>25</v>
      </c>
      <c r="AG139" s="18">
        <v>20</v>
      </c>
      <c r="AH139" s="31">
        <f t="shared" si="9"/>
        <v>29.299999999999997</v>
      </c>
    </row>
    <row r="140" spans="2:34" s="13" customFormat="1" ht="22" customHeight="1" x14ac:dyDescent="0.4">
      <c r="B140" s="14">
        <v>1049010118</v>
      </c>
      <c r="C140" s="26" t="s">
        <v>155</v>
      </c>
      <c r="D140" s="16" t="s">
        <v>165</v>
      </c>
      <c r="E140" s="16" t="s">
        <v>155</v>
      </c>
      <c r="F140" s="17">
        <v>17</v>
      </c>
      <c r="G140" s="18">
        <v>61.25</v>
      </c>
      <c r="H140" s="19">
        <v>28.25</v>
      </c>
      <c r="I140" s="30">
        <v>41.367646999999998</v>
      </c>
      <c r="J140" s="19">
        <v>9.5023669999999996</v>
      </c>
      <c r="K140" s="19">
        <v>38.25</v>
      </c>
      <c r="L140" s="18">
        <v>32.5</v>
      </c>
      <c r="M140" s="17">
        <v>17</v>
      </c>
      <c r="N140" s="18">
        <v>40</v>
      </c>
      <c r="O140" s="18">
        <v>5</v>
      </c>
      <c r="P140" s="24">
        <v>25.294117</v>
      </c>
      <c r="Q140" s="18">
        <v>7.5674590000000004</v>
      </c>
      <c r="R140" s="18">
        <v>25</v>
      </c>
      <c r="S140" s="18">
        <v>25</v>
      </c>
      <c r="T140" s="17">
        <v>17</v>
      </c>
      <c r="U140" s="18">
        <v>45.25</v>
      </c>
      <c r="V140" s="18">
        <v>14</v>
      </c>
      <c r="W140" s="24">
        <v>27.132352000000001</v>
      </c>
      <c r="X140" s="18">
        <v>9.0842120000000008</v>
      </c>
      <c r="Y140" s="18">
        <v>25.5</v>
      </c>
      <c r="Z140" s="18">
        <v>22</v>
      </c>
      <c r="AA140" s="17">
        <v>17</v>
      </c>
      <c r="AB140" s="18">
        <v>32.5</v>
      </c>
      <c r="AC140" s="18">
        <v>5</v>
      </c>
      <c r="AD140" s="24">
        <v>23.382352000000001</v>
      </c>
      <c r="AE140" s="18">
        <v>6.5271590000000002</v>
      </c>
      <c r="AF140" s="18">
        <v>25</v>
      </c>
      <c r="AG140" s="18">
        <v>22.5</v>
      </c>
      <c r="AH140" s="31">
        <f t="shared" si="9"/>
        <v>29.294117</v>
      </c>
    </row>
    <row r="141" spans="2:34" s="13" customFormat="1" ht="22" customHeight="1" x14ac:dyDescent="0.4">
      <c r="B141" s="217" t="s">
        <v>166</v>
      </c>
      <c r="C141" s="218"/>
      <c r="D141" s="218"/>
      <c r="E141" s="219"/>
      <c r="F141" s="32"/>
      <c r="G141" s="33"/>
      <c r="H141" s="34"/>
      <c r="I141" s="35">
        <f>AVERAGE(I131:I140)</f>
        <v>52.684535000000004</v>
      </c>
      <c r="J141" s="34"/>
      <c r="K141" s="34"/>
      <c r="L141" s="36"/>
      <c r="M141" s="32"/>
      <c r="N141" s="33"/>
      <c r="O141" s="33"/>
      <c r="P141" s="35">
        <f>AVERAGE(P131:P140)</f>
        <v>33.894563000000005</v>
      </c>
      <c r="Q141" s="33"/>
      <c r="R141" s="33"/>
      <c r="S141" s="36"/>
      <c r="T141" s="32"/>
      <c r="U141" s="33"/>
      <c r="V141" s="33"/>
      <c r="W141" s="35">
        <f>AVERAGE(W131:W140)</f>
        <v>31.953045600000003</v>
      </c>
      <c r="X141" s="33"/>
      <c r="Y141" s="33"/>
      <c r="Z141" s="36"/>
      <c r="AA141" s="32"/>
      <c r="AB141" s="33"/>
      <c r="AC141" s="33"/>
      <c r="AD141" s="35">
        <f>AVERAGE(AD131:AD140)</f>
        <v>31.745594300000004</v>
      </c>
      <c r="AE141" s="33"/>
      <c r="AF141" s="33"/>
      <c r="AG141" s="36"/>
      <c r="AH141" s="35">
        <f>AVERAGE(AH131:AH140)</f>
        <v>37.569434475000001</v>
      </c>
    </row>
    <row r="142" spans="2:34" s="13" customFormat="1" ht="22" customHeight="1" x14ac:dyDescent="0.4">
      <c r="B142" s="14">
        <v>1049010043</v>
      </c>
      <c r="C142" s="26" t="s">
        <v>167</v>
      </c>
      <c r="D142" s="16" t="s">
        <v>168</v>
      </c>
      <c r="E142" s="16" t="s">
        <v>20</v>
      </c>
      <c r="F142" s="17">
        <v>9</v>
      </c>
      <c r="G142" s="18">
        <v>82</v>
      </c>
      <c r="H142" s="19">
        <v>33</v>
      </c>
      <c r="I142" s="20">
        <v>54.138888000000001</v>
      </c>
      <c r="J142" s="19">
        <v>13.684495999999999</v>
      </c>
      <c r="K142" s="19">
        <v>56</v>
      </c>
      <c r="L142" s="18">
        <v>42.75</v>
      </c>
      <c r="M142" s="17">
        <v>9</v>
      </c>
      <c r="N142" s="18">
        <v>80</v>
      </c>
      <c r="O142" s="18">
        <v>25</v>
      </c>
      <c r="P142" s="22">
        <v>44.444443999999997</v>
      </c>
      <c r="Q142" s="18">
        <v>16.573815</v>
      </c>
      <c r="R142" s="18">
        <v>35</v>
      </c>
      <c r="S142" s="18">
        <v>35</v>
      </c>
      <c r="T142" s="17">
        <v>9</v>
      </c>
      <c r="U142" s="18">
        <v>80.25</v>
      </c>
      <c r="V142" s="18">
        <v>21</v>
      </c>
      <c r="W142" s="22">
        <v>46.638888000000001</v>
      </c>
      <c r="X142" s="18">
        <v>16.69211</v>
      </c>
      <c r="Y142" s="18">
        <v>46.5</v>
      </c>
      <c r="Z142" s="23">
        <v>0</v>
      </c>
      <c r="AA142" s="17">
        <v>9</v>
      </c>
      <c r="AB142" s="18">
        <v>50</v>
      </c>
      <c r="AC142" s="18">
        <v>22.5</v>
      </c>
      <c r="AD142" s="24">
        <v>32.777777</v>
      </c>
      <c r="AE142" s="18">
        <v>7.5869439999999999</v>
      </c>
      <c r="AF142" s="18">
        <v>32.5</v>
      </c>
      <c r="AG142" s="18">
        <v>32.5</v>
      </c>
      <c r="AH142" s="31">
        <f t="shared" ref="AH142:AH158" si="10">AVERAGE(I142,P142,W142,AD142)</f>
        <v>44.499999250000002</v>
      </c>
    </row>
    <row r="143" spans="2:34" s="13" customFormat="1" ht="22" customHeight="1" x14ac:dyDescent="0.4">
      <c r="B143" s="14">
        <v>1049010041</v>
      </c>
      <c r="C143" s="26" t="s">
        <v>167</v>
      </c>
      <c r="D143" s="16" t="s">
        <v>169</v>
      </c>
      <c r="E143" s="16" t="s">
        <v>20</v>
      </c>
      <c r="F143" s="17">
        <v>10</v>
      </c>
      <c r="G143" s="18">
        <v>70.75</v>
      </c>
      <c r="H143" s="19">
        <v>42</v>
      </c>
      <c r="I143" s="20">
        <v>54.6</v>
      </c>
      <c r="J143" s="19">
        <v>8.2501510000000007</v>
      </c>
      <c r="K143" s="19">
        <v>53.875</v>
      </c>
      <c r="L143" s="18">
        <v>54.5</v>
      </c>
      <c r="M143" s="17">
        <v>10</v>
      </c>
      <c r="N143" s="18">
        <v>65</v>
      </c>
      <c r="O143" s="18">
        <v>20</v>
      </c>
      <c r="P143" s="22">
        <v>40.5</v>
      </c>
      <c r="Q143" s="18">
        <v>13.124404</v>
      </c>
      <c r="R143" s="18">
        <v>40</v>
      </c>
      <c r="S143" s="18">
        <v>40</v>
      </c>
      <c r="T143" s="17">
        <v>10</v>
      </c>
      <c r="U143" s="18">
        <v>68.5</v>
      </c>
      <c r="V143" s="18">
        <v>9.25</v>
      </c>
      <c r="W143" s="22">
        <v>38</v>
      </c>
      <c r="X143" s="18">
        <v>15.254097</v>
      </c>
      <c r="Y143" s="18">
        <v>33.75</v>
      </c>
      <c r="Z143" s="18">
        <v>33.75</v>
      </c>
      <c r="AA143" s="17">
        <v>10</v>
      </c>
      <c r="AB143" s="18">
        <v>50</v>
      </c>
      <c r="AC143" s="18">
        <v>27.5</v>
      </c>
      <c r="AD143" s="22">
        <v>35.5</v>
      </c>
      <c r="AE143" s="18">
        <v>6.403124</v>
      </c>
      <c r="AF143" s="18">
        <v>35</v>
      </c>
      <c r="AG143" s="18">
        <v>35</v>
      </c>
      <c r="AH143" s="31">
        <f t="shared" si="10"/>
        <v>42.15</v>
      </c>
    </row>
    <row r="144" spans="2:34" s="13" customFormat="1" ht="22" customHeight="1" x14ac:dyDescent="0.4">
      <c r="B144" s="14">
        <v>1049010040</v>
      </c>
      <c r="C144" s="26" t="s">
        <v>167</v>
      </c>
      <c r="D144" s="16" t="s">
        <v>170</v>
      </c>
      <c r="E144" s="16" t="s">
        <v>20</v>
      </c>
      <c r="F144" s="17">
        <v>26</v>
      </c>
      <c r="G144" s="18">
        <v>76.75</v>
      </c>
      <c r="H144" s="19">
        <v>34.75</v>
      </c>
      <c r="I144" s="20">
        <v>56.884614999999997</v>
      </c>
      <c r="J144" s="19">
        <v>10.988026</v>
      </c>
      <c r="K144" s="19">
        <v>56.875</v>
      </c>
      <c r="L144" s="18">
        <v>51.75</v>
      </c>
      <c r="M144" s="17">
        <v>26</v>
      </c>
      <c r="N144" s="18">
        <v>55</v>
      </c>
      <c r="O144" s="18">
        <v>20</v>
      </c>
      <c r="P144" s="22">
        <v>35.384614999999997</v>
      </c>
      <c r="Q144" s="18">
        <v>9.7982600000000009</v>
      </c>
      <c r="R144" s="18">
        <v>30</v>
      </c>
      <c r="S144" s="18">
        <v>30</v>
      </c>
      <c r="T144" s="17">
        <v>26</v>
      </c>
      <c r="U144" s="18">
        <v>66.25</v>
      </c>
      <c r="V144" s="18">
        <v>23.25</v>
      </c>
      <c r="W144" s="22">
        <v>44.721153000000001</v>
      </c>
      <c r="X144" s="18">
        <v>12.197754</v>
      </c>
      <c r="Y144" s="18">
        <v>41.25</v>
      </c>
      <c r="Z144" s="18">
        <v>37.25</v>
      </c>
      <c r="AA144" s="17">
        <v>26</v>
      </c>
      <c r="AB144" s="18">
        <v>45</v>
      </c>
      <c r="AC144" s="18">
        <v>17.5</v>
      </c>
      <c r="AD144" s="27">
        <v>30.961538000000001</v>
      </c>
      <c r="AE144" s="18">
        <v>8.1770350000000001</v>
      </c>
      <c r="AF144" s="18">
        <v>27.5</v>
      </c>
      <c r="AG144" s="18">
        <v>25</v>
      </c>
      <c r="AH144" s="31">
        <f t="shared" si="10"/>
        <v>41.98798025</v>
      </c>
    </row>
    <row r="145" spans="2:34" s="13" customFormat="1" ht="22" customHeight="1" x14ac:dyDescent="0.4">
      <c r="B145" s="14">
        <v>1049010039</v>
      </c>
      <c r="C145" s="26" t="s">
        <v>167</v>
      </c>
      <c r="D145" s="16" t="s">
        <v>171</v>
      </c>
      <c r="E145" s="16" t="s">
        <v>20</v>
      </c>
      <c r="F145" s="17">
        <v>12</v>
      </c>
      <c r="G145" s="18">
        <v>75.75</v>
      </c>
      <c r="H145" s="19">
        <v>37.25</v>
      </c>
      <c r="I145" s="20">
        <v>54.4375</v>
      </c>
      <c r="J145" s="19">
        <v>10.685916000000001</v>
      </c>
      <c r="K145" s="19">
        <v>52.5</v>
      </c>
      <c r="L145" s="23">
        <v>0</v>
      </c>
      <c r="M145" s="17">
        <v>12</v>
      </c>
      <c r="N145" s="18">
        <v>65</v>
      </c>
      <c r="O145" s="18">
        <v>20</v>
      </c>
      <c r="P145" s="22">
        <v>37.5</v>
      </c>
      <c r="Q145" s="18">
        <v>11.456439</v>
      </c>
      <c r="R145" s="18">
        <v>37.5</v>
      </c>
      <c r="S145" s="18">
        <v>40</v>
      </c>
      <c r="T145" s="17">
        <v>12</v>
      </c>
      <c r="U145" s="18">
        <v>62.75</v>
      </c>
      <c r="V145" s="18">
        <v>19.75</v>
      </c>
      <c r="W145" s="22">
        <v>36.333333000000003</v>
      </c>
      <c r="X145" s="18">
        <v>11.505131</v>
      </c>
      <c r="Y145" s="18">
        <v>32.5</v>
      </c>
      <c r="Z145" s="18">
        <v>31.25</v>
      </c>
      <c r="AA145" s="17">
        <v>12</v>
      </c>
      <c r="AB145" s="18">
        <v>70</v>
      </c>
      <c r="AC145" s="18">
        <v>17.5</v>
      </c>
      <c r="AD145" s="27">
        <v>32.291665999999999</v>
      </c>
      <c r="AE145" s="18">
        <v>13.973871000000001</v>
      </c>
      <c r="AF145" s="18">
        <v>28.75</v>
      </c>
      <c r="AG145" s="18">
        <v>25</v>
      </c>
      <c r="AH145" s="31">
        <f t="shared" si="10"/>
        <v>40.140624750000001</v>
      </c>
    </row>
    <row r="146" spans="2:34" s="13" customFormat="1" ht="22" customHeight="1" x14ac:dyDescent="0.4">
      <c r="B146" s="14">
        <v>1049010068</v>
      </c>
      <c r="C146" s="26" t="s">
        <v>167</v>
      </c>
      <c r="D146" s="16" t="s">
        <v>172</v>
      </c>
      <c r="E146" s="16" t="s">
        <v>20</v>
      </c>
      <c r="F146" s="17">
        <v>10</v>
      </c>
      <c r="G146" s="18">
        <v>71.5</v>
      </c>
      <c r="H146" s="19">
        <v>29</v>
      </c>
      <c r="I146" s="28">
        <v>48.674999999999997</v>
      </c>
      <c r="J146" s="19">
        <v>13.179553</v>
      </c>
      <c r="K146" s="19">
        <v>49</v>
      </c>
      <c r="L146" s="23">
        <v>0</v>
      </c>
      <c r="M146" s="17">
        <v>10</v>
      </c>
      <c r="N146" s="18">
        <v>60</v>
      </c>
      <c r="O146" s="18">
        <v>15</v>
      </c>
      <c r="P146" s="22">
        <v>37</v>
      </c>
      <c r="Q146" s="18">
        <v>12.489995</v>
      </c>
      <c r="R146" s="18">
        <v>35</v>
      </c>
      <c r="S146" s="18">
        <v>35</v>
      </c>
      <c r="T146" s="17">
        <v>10</v>
      </c>
      <c r="U146" s="18">
        <v>73.25</v>
      </c>
      <c r="V146" s="18">
        <v>12.75</v>
      </c>
      <c r="W146" s="27">
        <v>34.049999999999997</v>
      </c>
      <c r="X146" s="18">
        <v>16.491966999999999</v>
      </c>
      <c r="Y146" s="18">
        <v>30.875</v>
      </c>
      <c r="Z146" s="23">
        <v>0</v>
      </c>
      <c r="AA146" s="17">
        <v>10</v>
      </c>
      <c r="AB146" s="18">
        <v>50</v>
      </c>
      <c r="AC146" s="18">
        <v>20</v>
      </c>
      <c r="AD146" s="24">
        <v>27.25</v>
      </c>
      <c r="AE146" s="18">
        <v>8.4742250000000006</v>
      </c>
      <c r="AF146" s="18">
        <v>25</v>
      </c>
      <c r="AG146" s="18">
        <v>22.5</v>
      </c>
      <c r="AH146" s="31">
        <f t="shared" si="10"/>
        <v>36.743749999999999</v>
      </c>
    </row>
    <row r="147" spans="2:34" s="13" customFormat="1" ht="22" customHeight="1" x14ac:dyDescent="0.4">
      <c r="B147" s="14">
        <v>1049010038</v>
      </c>
      <c r="C147" s="26" t="s">
        <v>167</v>
      </c>
      <c r="D147" s="16" t="s">
        <v>173</v>
      </c>
      <c r="E147" s="16" t="s">
        <v>20</v>
      </c>
      <c r="F147" s="17">
        <v>11</v>
      </c>
      <c r="G147" s="18">
        <v>71</v>
      </c>
      <c r="H147" s="19">
        <v>22.75</v>
      </c>
      <c r="I147" s="20">
        <v>53.295453999999999</v>
      </c>
      <c r="J147" s="19">
        <v>13.223953</v>
      </c>
      <c r="K147" s="19">
        <v>52</v>
      </c>
      <c r="L147" s="18">
        <v>51.25</v>
      </c>
      <c r="M147" s="17">
        <v>11</v>
      </c>
      <c r="N147" s="18">
        <v>65</v>
      </c>
      <c r="O147" s="18">
        <v>20</v>
      </c>
      <c r="P147" s="22">
        <v>34.090909000000003</v>
      </c>
      <c r="Q147" s="18">
        <v>12.398346</v>
      </c>
      <c r="R147" s="18">
        <v>30</v>
      </c>
      <c r="S147" s="18">
        <v>25</v>
      </c>
      <c r="T147" s="17">
        <v>11</v>
      </c>
      <c r="U147" s="18">
        <v>50</v>
      </c>
      <c r="V147" s="18">
        <v>12.75</v>
      </c>
      <c r="W147" s="24">
        <v>32.636363000000003</v>
      </c>
      <c r="X147" s="18">
        <v>11.496226</v>
      </c>
      <c r="Y147" s="18">
        <v>36</v>
      </c>
      <c r="Z147" s="18">
        <v>38.25</v>
      </c>
      <c r="AA147" s="17">
        <v>11</v>
      </c>
      <c r="AB147" s="18">
        <v>40</v>
      </c>
      <c r="AC147" s="18">
        <v>15</v>
      </c>
      <c r="AD147" s="24">
        <v>26.590909</v>
      </c>
      <c r="AE147" s="18">
        <v>6.7649429999999997</v>
      </c>
      <c r="AF147" s="18">
        <v>25</v>
      </c>
      <c r="AG147" s="18">
        <v>25</v>
      </c>
      <c r="AH147" s="31">
        <f t="shared" si="10"/>
        <v>36.653408750000004</v>
      </c>
    </row>
    <row r="148" spans="2:34" s="13" customFormat="1" ht="22" customHeight="1" x14ac:dyDescent="0.4">
      <c r="B148" s="14">
        <v>1049010061</v>
      </c>
      <c r="C148" s="26" t="s">
        <v>167</v>
      </c>
      <c r="D148" s="16" t="s">
        <v>174</v>
      </c>
      <c r="E148" s="16" t="s">
        <v>20</v>
      </c>
      <c r="F148" s="17">
        <v>8</v>
      </c>
      <c r="G148" s="18">
        <v>78</v>
      </c>
      <c r="H148" s="19">
        <v>24</v>
      </c>
      <c r="I148" s="20">
        <v>52.21875</v>
      </c>
      <c r="J148" s="19">
        <v>17.688023999999999</v>
      </c>
      <c r="K148" s="19">
        <v>55.5</v>
      </c>
      <c r="L148" s="23">
        <v>0</v>
      </c>
      <c r="M148" s="17">
        <v>8</v>
      </c>
      <c r="N148" s="18">
        <v>35</v>
      </c>
      <c r="O148" s="18">
        <v>10</v>
      </c>
      <c r="P148" s="24">
        <v>23.75</v>
      </c>
      <c r="Q148" s="18">
        <v>8.1967979999999994</v>
      </c>
      <c r="R148" s="18">
        <v>25</v>
      </c>
      <c r="S148" s="18">
        <v>25</v>
      </c>
      <c r="T148" s="17">
        <v>8</v>
      </c>
      <c r="U148" s="18">
        <v>38.25</v>
      </c>
      <c r="V148" s="18">
        <v>18.5</v>
      </c>
      <c r="W148" s="24">
        <v>28.03125</v>
      </c>
      <c r="X148" s="18">
        <v>7.5347499999999998</v>
      </c>
      <c r="Y148" s="18">
        <v>28.5</v>
      </c>
      <c r="Z148" s="18">
        <v>18.5</v>
      </c>
      <c r="AA148" s="17">
        <v>8</v>
      </c>
      <c r="AB148" s="18">
        <v>35</v>
      </c>
      <c r="AC148" s="18">
        <v>20</v>
      </c>
      <c r="AD148" s="24">
        <v>25.625</v>
      </c>
      <c r="AE148" s="18">
        <v>5.9621199999999996</v>
      </c>
      <c r="AF148" s="18">
        <v>23.75</v>
      </c>
      <c r="AG148" s="18">
        <v>20</v>
      </c>
      <c r="AH148" s="31">
        <f t="shared" si="10"/>
        <v>32.40625</v>
      </c>
    </row>
    <row r="149" spans="2:34" s="13" customFormat="1" ht="22" customHeight="1" x14ac:dyDescent="0.4">
      <c r="B149" s="14">
        <v>1049010062</v>
      </c>
      <c r="C149" s="26" t="s">
        <v>167</v>
      </c>
      <c r="D149" s="16" t="s">
        <v>175</v>
      </c>
      <c r="E149" s="16" t="s">
        <v>20</v>
      </c>
      <c r="F149" s="17">
        <v>3</v>
      </c>
      <c r="G149" s="18">
        <v>54.25</v>
      </c>
      <c r="H149" s="19">
        <v>37.75</v>
      </c>
      <c r="I149" s="28">
        <v>47.916665999999999</v>
      </c>
      <c r="J149" s="19">
        <v>7.2610060000000001</v>
      </c>
      <c r="K149" s="19">
        <v>51.75</v>
      </c>
      <c r="L149" s="23">
        <v>0</v>
      </c>
      <c r="M149" s="17">
        <v>3</v>
      </c>
      <c r="N149" s="18">
        <v>25</v>
      </c>
      <c r="O149" s="18">
        <v>15</v>
      </c>
      <c r="P149" s="24">
        <v>20</v>
      </c>
      <c r="Q149" s="18">
        <v>4.0824819999999997</v>
      </c>
      <c r="R149" s="18">
        <v>20</v>
      </c>
      <c r="S149" s="23">
        <v>0</v>
      </c>
      <c r="T149" s="17">
        <v>3</v>
      </c>
      <c r="U149" s="18">
        <v>37.25</v>
      </c>
      <c r="V149" s="18">
        <v>32.5</v>
      </c>
      <c r="W149" s="27">
        <v>34.083333000000003</v>
      </c>
      <c r="X149" s="18">
        <v>2.2391709999999998</v>
      </c>
      <c r="Y149" s="18">
        <v>32.5</v>
      </c>
      <c r="Z149" s="18">
        <v>32.5</v>
      </c>
      <c r="AA149" s="17">
        <v>3</v>
      </c>
      <c r="AB149" s="18">
        <v>30</v>
      </c>
      <c r="AC149" s="18">
        <v>25</v>
      </c>
      <c r="AD149" s="24">
        <v>27.5</v>
      </c>
      <c r="AE149" s="18">
        <v>2.0412409999999999</v>
      </c>
      <c r="AF149" s="18">
        <v>27.5</v>
      </c>
      <c r="AG149" s="23">
        <v>0</v>
      </c>
      <c r="AH149" s="31">
        <f t="shared" si="10"/>
        <v>32.374999750000001</v>
      </c>
    </row>
    <row r="150" spans="2:34" s="13" customFormat="1" ht="22" customHeight="1" x14ac:dyDescent="0.4">
      <c r="B150" s="14">
        <v>1049010063</v>
      </c>
      <c r="C150" s="26" t="s">
        <v>167</v>
      </c>
      <c r="D150" s="16" t="s">
        <v>176</v>
      </c>
      <c r="E150" s="16" t="s">
        <v>20</v>
      </c>
      <c r="F150" s="17">
        <v>11</v>
      </c>
      <c r="G150" s="18">
        <v>64.5</v>
      </c>
      <c r="H150" s="19">
        <v>44.25</v>
      </c>
      <c r="I150" s="20">
        <v>51.545453999999999</v>
      </c>
      <c r="J150" s="19">
        <v>5.5337990000000001</v>
      </c>
      <c r="K150" s="19">
        <v>49.75</v>
      </c>
      <c r="L150" s="18">
        <v>54.25</v>
      </c>
      <c r="M150" s="17">
        <v>11</v>
      </c>
      <c r="N150" s="18">
        <v>45</v>
      </c>
      <c r="O150" s="18">
        <v>10</v>
      </c>
      <c r="P150" s="24">
        <v>28.181818</v>
      </c>
      <c r="Q150" s="18">
        <v>10.285189000000001</v>
      </c>
      <c r="R150" s="18">
        <v>30</v>
      </c>
      <c r="S150" s="18">
        <v>30</v>
      </c>
      <c r="T150" s="17">
        <v>11</v>
      </c>
      <c r="U150" s="18">
        <v>30.25</v>
      </c>
      <c r="V150" s="18">
        <v>16.25</v>
      </c>
      <c r="W150" s="24">
        <v>22.454545</v>
      </c>
      <c r="X150" s="18">
        <v>4.3442990000000004</v>
      </c>
      <c r="Y150" s="18">
        <v>22</v>
      </c>
      <c r="Z150" s="18">
        <v>18.5</v>
      </c>
      <c r="AA150" s="17">
        <v>11</v>
      </c>
      <c r="AB150" s="18">
        <v>35</v>
      </c>
      <c r="AC150" s="18">
        <v>15</v>
      </c>
      <c r="AD150" s="24">
        <v>25.909089999999999</v>
      </c>
      <c r="AE150" s="18">
        <v>5.7675349999999996</v>
      </c>
      <c r="AF150" s="18">
        <v>25</v>
      </c>
      <c r="AG150" s="18">
        <v>25</v>
      </c>
      <c r="AH150" s="31">
        <f t="shared" si="10"/>
        <v>32.022726749999997</v>
      </c>
    </row>
    <row r="151" spans="2:34" s="13" customFormat="1" ht="22" customHeight="1" x14ac:dyDescent="0.4">
      <c r="B151" s="14">
        <v>1049010037</v>
      </c>
      <c r="C151" s="26" t="s">
        <v>167</v>
      </c>
      <c r="D151" s="16" t="s">
        <v>177</v>
      </c>
      <c r="E151" s="16" t="s">
        <v>20</v>
      </c>
      <c r="F151" s="17">
        <v>21</v>
      </c>
      <c r="G151" s="18">
        <v>67.75</v>
      </c>
      <c r="H151" s="19">
        <v>18.75</v>
      </c>
      <c r="I151" s="30">
        <v>39.321427999999997</v>
      </c>
      <c r="J151" s="19">
        <v>12.273944</v>
      </c>
      <c r="K151" s="19">
        <v>41.5</v>
      </c>
      <c r="L151" s="23">
        <v>0</v>
      </c>
      <c r="M151" s="17">
        <v>21</v>
      </c>
      <c r="N151" s="18">
        <v>65</v>
      </c>
      <c r="O151" s="23">
        <v>0</v>
      </c>
      <c r="P151" s="24">
        <v>25.952380000000002</v>
      </c>
      <c r="Q151" s="18">
        <v>14.52576</v>
      </c>
      <c r="R151" s="18">
        <v>20</v>
      </c>
      <c r="S151" s="18">
        <v>20</v>
      </c>
      <c r="T151" s="17">
        <v>21</v>
      </c>
      <c r="U151" s="18">
        <v>53.5</v>
      </c>
      <c r="V151" s="18">
        <v>21</v>
      </c>
      <c r="W151" s="24">
        <v>33.380952000000001</v>
      </c>
      <c r="X151" s="18">
        <v>9.6299440000000001</v>
      </c>
      <c r="Y151" s="18">
        <v>32.5</v>
      </c>
      <c r="Z151" s="18">
        <v>21</v>
      </c>
      <c r="AA151" s="17">
        <v>21</v>
      </c>
      <c r="AB151" s="18">
        <v>57.5</v>
      </c>
      <c r="AC151" s="18">
        <v>15</v>
      </c>
      <c r="AD151" s="24">
        <v>27.5</v>
      </c>
      <c r="AE151" s="18">
        <v>9.1612530000000003</v>
      </c>
      <c r="AF151" s="18">
        <v>25</v>
      </c>
      <c r="AG151" s="18">
        <v>22.5</v>
      </c>
      <c r="AH151" s="31">
        <f t="shared" si="10"/>
        <v>31.538690000000003</v>
      </c>
    </row>
    <row r="152" spans="2:34" s="13" customFormat="1" ht="22" customHeight="1" x14ac:dyDescent="0.4">
      <c r="B152" s="14">
        <v>1049010001</v>
      </c>
      <c r="C152" s="26" t="s">
        <v>167</v>
      </c>
      <c r="D152" s="16" t="s">
        <v>178</v>
      </c>
      <c r="E152" s="16" t="s">
        <v>20</v>
      </c>
      <c r="F152" s="17">
        <v>22</v>
      </c>
      <c r="G152" s="18">
        <v>58.25</v>
      </c>
      <c r="H152" s="19">
        <v>15</v>
      </c>
      <c r="I152" s="30">
        <v>42.375</v>
      </c>
      <c r="J152" s="19">
        <v>11.8369</v>
      </c>
      <c r="K152" s="19">
        <v>44.75</v>
      </c>
      <c r="L152" s="18">
        <v>31.75</v>
      </c>
      <c r="M152" s="17">
        <v>22</v>
      </c>
      <c r="N152" s="18">
        <v>50</v>
      </c>
      <c r="O152" s="18">
        <v>10</v>
      </c>
      <c r="P152" s="24">
        <v>24.318180999999999</v>
      </c>
      <c r="Q152" s="18">
        <v>11.005727</v>
      </c>
      <c r="R152" s="18">
        <v>22.5</v>
      </c>
      <c r="S152" s="18">
        <v>15</v>
      </c>
      <c r="T152" s="17">
        <v>22</v>
      </c>
      <c r="U152" s="18">
        <v>52.25</v>
      </c>
      <c r="V152" s="18">
        <v>9.25</v>
      </c>
      <c r="W152" s="24">
        <v>27.875</v>
      </c>
      <c r="X152" s="18">
        <v>8.6883370000000006</v>
      </c>
      <c r="Y152" s="18">
        <v>28.5</v>
      </c>
      <c r="Z152" s="18">
        <v>23.25</v>
      </c>
      <c r="AA152" s="17">
        <v>22</v>
      </c>
      <c r="AB152" s="18">
        <v>45</v>
      </c>
      <c r="AC152" s="18">
        <v>10</v>
      </c>
      <c r="AD152" s="24">
        <v>25.909089999999999</v>
      </c>
      <c r="AE152" s="18">
        <v>8.3783220000000007</v>
      </c>
      <c r="AF152" s="18">
        <v>25</v>
      </c>
      <c r="AG152" s="18">
        <v>20</v>
      </c>
      <c r="AH152" s="31">
        <f t="shared" si="10"/>
        <v>30.11931775</v>
      </c>
    </row>
    <row r="153" spans="2:34" s="13" customFormat="1" ht="22" customHeight="1" x14ac:dyDescent="0.4">
      <c r="B153" s="14">
        <v>1049010042</v>
      </c>
      <c r="C153" s="26" t="s">
        <v>167</v>
      </c>
      <c r="D153" s="16" t="s">
        <v>179</v>
      </c>
      <c r="E153" s="16" t="s">
        <v>20</v>
      </c>
      <c r="F153" s="17">
        <v>3</v>
      </c>
      <c r="G153" s="18">
        <v>56.75</v>
      </c>
      <c r="H153" s="19">
        <v>30</v>
      </c>
      <c r="I153" s="30">
        <v>46.916665999999999</v>
      </c>
      <c r="J153" s="19">
        <v>12.014457999999999</v>
      </c>
      <c r="K153" s="19">
        <v>54</v>
      </c>
      <c r="L153" s="23">
        <v>0</v>
      </c>
      <c r="M153" s="17">
        <v>3</v>
      </c>
      <c r="N153" s="18">
        <v>30</v>
      </c>
      <c r="O153" s="18">
        <v>25</v>
      </c>
      <c r="P153" s="24">
        <v>28.333333</v>
      </c>
      <c r="Q153" s="18">
        <v>2.3570220000000002</v>
      </c>
      <c r="R153" s="18">
        <v>30</v>
      </c>
      <c r="S153" s="18">
        <v>30</v>
      </c>
      <c r="T153" s="17">
        <v>3</v>
      </c>
      <c r="U153" s="18">
        <v>26.75</v>
      </c>
      <c r="V153" s="18">
        <v>12.75</v>
      </c>
      <c r="W153" s="24">
        <v>20.916665999999999</v>
      </c>
      <c r="X153" s="18">
        <v>5.9488560000000001</v>
      </c>
      <c r="Y153" s="18">
        <v>23.25</v>
      </c>
      <c r="Z153" s="23">
        <v>0</v>
      </c>
      <c r="AA153" s="17">
        <v>3</v>
      </c>
      <c r="AB153" s="18">
        <v>27.5</v>
      </c>
      <c r="AC153" s="18">
        <v>17.5</v>
      </c>
      <c r="AD153" s="24">
        <v>21.666665999999999</v>
      </c>
      <c r="AE153" s="18">
        <v>4.2491820000000002</v>
      </c>
      <c r="AF153" s="18">
        <v>20</v>
      </c>
      <c r="AG153" s="23">
        <v>0</v>
      </c>
      <c r="AH153" s="31">
        <f t="shared" si="10"/>
        <v>29.458332749999997</v>
      </c>
    </row>
    <row r="154" spans="2:34" s="13" customFormat="1" ht="22" customHeight="1" x14ac:dyDescent="0.4">
      <c r="B154" s="14">
        <v>1049010067</v>
      </c>
      <c r="C154" s="26" t="s">
        <v>167</v>
      </c>
      <c r="D154" s="16" t="s">
        <v>180</v>
      </c>
      <c r="E154" s="16" t="s">
        <v>20</v>
      </c>
      <c r="F154" s="17">
        <v>20</v>
      </c>
      <c r="G154" s="18">
        <v>60</v>
      </c>
      <c r="H154" s="19">
        <v>22.5</v>
      </c>
      <c r="I154" s="30">
        <v>36.424999999999997</v>
      </c>
      <c r="J154" s="19">
        <v>11.009115</v>
      </c>
      <c r="K154" s="19">
        <v>32</v>
      </c>
      <c r="L154" s="18">
        <v>22.5</v>
      </c>
      <c r="M154" s="17">
        <v>20</v>
      </c>
      <c r="N154" s="18">
        <v>50</v>
      </c>
      <c r="O154" s="18">
        <v>10</v>
      </c>
      <c r="P154" s="24">
        <v>27</v>
      </c>
      <c r="Q154" s="18">
        <v>11.661903000000001</v>
      </c>
      <c r="R154" s="18">
        <v>25</v>
      </c>
      <c r="S154" s="18">
        <v>25</v>
      </c>
      <c r="T154" s="17">
        <v>20</v>
      </c>
      <c r="U154" s="18">
        <v>41.75</v>
      </c>
      <c r="V154" s="18">
        <v>15</v>
      </c>
      <c r="W154" s="24">
        <v>27.8</v>
      </c>
      <c r="X154" s="18">
        <v>7.7033269999999998</v>
      </c>
      <c r="Y154" s="18">
        <v>27.875</v>
      </c>
      <c r="Z154" s="18">
        <v>18.5</v>
      </c>
      <c r="AA154" s="17">
        <v>20</v>
      </c>
      <c r="AB154" s="18">
        <v>42.5</v>
      </c>
      <c r="AC154" s="18">
        <v>10</v>
      </c>
      <c r="AD154" s="24">
        <v>24.375</v>
      </c>
      <c r="AE154" s="18">
        <v>7.3686410000000002</v>
      </c>
      <c r="AF154" s="18">
        <v>25</v>
      </c>
      <c r="AG154" s="18">
        <v>22.5</v>
      </c>
      <c r="AH154" s="31">
        <f t="shared" si="10"/>
        <v>28.9</v>
      </c>
    </row>
    <row r="155" spans="2:34" s="13" customFormat="1" ht="22" customHeight="1" x14ac:dyDescent="0.4">
      <c r="B155" s="14">
        <v>1049010002</v>
      </c>
      <c r="C155" s="26" t="s">
        <v>167</v>
      </c>
      <c r="D155" s="16" t="s">
        <v>181</v>
      </c>
      <c r="E155" s="16" t="s">
        <v>20</v>
      </c>
      <c r="F155" s="17">
        <v>7</v>
      </c>
      <c r="G155" s="18">
        <v>61.5</v>
      </c>
      <c r="H155" s="19">
        <v>16.5</v>
      </c>
      <c r="I155" s="30">
        <v>37.75</v>
      </c>
      <c r="J155" s="19">
        <v>16.343412000000001</v>
      </c>
      <c r="K155" s="19">
        <v>33.5</v>
      </c>
      <c r="L155" s="23">
        <v>0</v>
      </c>
      <c r="M155" s="17">
        <v>7</v>
      </c>
      <c r="N155" s="18">
        <v>40</v>
      </c>
      <c r="O155" s="18">
        <v>5</v>
      </c>
      <c r="P155" s="24">
        <v>26.428571000000002</v>
      </c>
      <c r="Q155" s="18">
        <v>11.248582000000001</v>
      </c>
      <c r="R155" s="18">
        <v>30</v>
      </c>
      <c r="S155" s="18">
        <v>30</v>
      </c>
      <c r="T155" s="17">
        <v>7</v>
      </c>
      <c r="U155" s="18">
        <v>39.5</v>
      </c>
      <c r="V155" s="18">
        <v>16.25</v>
      </c>
      <c r="W155" s="24">
        <v>24.857142</v>
      </c>
      <c r="X155" s="18">
        <v>7.7284920000000001</v>
      </c>
      <c r="Y155" s="18">
        <v>20.75</v>
      </c>
      <c r="Z155" s="23">
        <v>0</v>
      </c>
      <c r="AA155" s="17">
        <v>7</v>
      </c>
      <c r="AB155" s="18">
        <v>40</v>
      </c>
      <c r="AC155" s="18">
        <v>15</v>
      </c>
      <c r="AD155" s="24">
        <v>25.357142</v>
      </c>
      <c r="AE155" s="18">
        <v>8.6011380000000006</v>
      </c>
      <c r="AF155" s="18">
        <v>22.5</v>
      </c>
      <c r="AG155" s="18">
        <v>15</v>
      </c>
      <c r="AH155" s="31">
        <f t="shared" si="10"/>
        <v>28.598213749999999</v>
      </c>
    </row>
    <row r="156" spans="2:34" s="13" customFormat="1" ht="22" customHeight="1" x14ac:dyDescent="0.4">
      <c r="B156" s="14">
        <v>1049010065</v>
      </c>
      <c r="C156" s="26" t="s">
        <v>167</v>
      </c>
      <c r="D156" s="16" t="s">
        <v>182</v>
      </c>
      <c r="E156" s="16" t="s">
        <v>20</v>
      </c>
      <c r="F156" s="17">
        <v>16</v>
      </c>
      <c r="G156" s="18">
        <v>53.75</v>
      </c>
      <c r="H156" s="19">
        <v>14</v>
      </c>
      <c r="I156" s="30">
        <v>32.375</v>
      </c>
      <c r="J156" s="19">
        <v>10.134639999999999</v>
      </c>
      <c r="K156" s="19">
        <v>29.5</v>
      </c>
      <c r="L156" s="23">
        <v>0</v>
      </c>
      <c r="M156" s="17">
        <v>16</v>
      </c>
      <c r="N156" s="18">
        <v>35</v>
      </c>
      <c r="O156" s="18">
        <v>10</v>
      </c>
      <c r="P156" s="24">
        <v>22.1875</v>
      </c>
      <c r="Q156" s="18">
        <v>7.6991779999999999</v>
      </c>
      <c r="R156" s="18">
        <v>20</v>
      </c>
      <c r="S156" s="18">
        <v>15</v>
      </c>
      <c r="T156" s="17">
        <v>16</v>
      </c>
      <c r="U156" s="18">
        <v>51.25</v>
      </c>
      <c r="V156" s="18">
        <v>9.25</v>
      </c>
      <c r="W156" s="24">
        <v>26.90625</v>
      </c>
      <c r="X156" s="18">
        <v>11.566679000000001</v>
      </c>
      <c r="Y156" s="18">
        <v>25</v>
      </c>
      <c r="Z156" s="18">
        <v>25.5</v>
      </c>
      <c r="AA156" s="17">
        <v>16</v>
      </c>
      <c r="AB156" s="18">
        <v>35</v>
      </c>
      <c r="AC156" s="18">
        <v>12.5</v>
      </c>
      <c r="AD156" s="24">
        <v>23.90625</v>
      </c>
      <c r="AE156" s="18">
        <v>6.4328709999999996</v>
      </c>
      <c r="AF156" s="18">
        <v>25</v>
      </c>
      <c r="AG156" s="18">
        <v>25</v>
      </c>
      <c r="AH156" s="31">
        <f t="shared" si="10"/>
        <v>26.34375</v>
      </c>
    </row>
    <row r="157" spans="2:34" s="13" customFormat="1" ht="22" customHeight="1" x14ac:dyDescent="0.4">
      <c r="B157" s="14">
        <v>1049010003</v>
      </c>
      <c r="C157" s="26" t="s">
        <v>167</v>
      </c>
      <c r="D157" s="16" t="s">
        <v>183</v>
      </c>
      <c r="E157" s="16" t="s">
        <v>20</v>
      </c>
      <c r="F157" s="17">
        <v>7</v>
      </c>
      <c r="G157" s="18">
        <v>40</v>
      </c>
      <c r="H157" s="19">
        <v>10</v>
      </c>
      <c r="I157" s="30">
        <v>30.785713999999999</v>
      </c>
      <c r="J157" s="19">
        <v>9.4551839999999991</v>
      </c>
      <c r="K157" s="19">
        <v>35.5</v>
      </c>
      <c r="L157" s="23">
        <v>0</v>
      </c>
      <c r="M157" s="17">
        <v>7</v>
      </c>
      <c r="N157" s="18">
        <v>40</v>
      </c>
      <c r="O157" s="18">
        <v>15</v>
      </c>
      <c r="P157" s="24">
        <v>26.428571000000002</v>
      </c>
      <c r="Q157" s="18">
        <v>7.4230739999999997</v>
      </c>
      <c r="R157" s="18">
        <v>25</v>
      </c>
      <c r="S157" s="18">
        <v>25</v>
      </c>
      <c r="T157" s="17">
        <v>7</v>
      </c>
      <c r="U157" s="18">
        <v>45.25</v>
      </c>
      <c r="V157" s="18">
        <v>7</v>
      </c>
      <c r="W157" s="24">
        <v>23.214285</v>
      </c>
      <c r="X157" s="18">
        <v>11.546048000000001</v>
      </c>
      <c r="Y157" s="18">
        <v>22</v>
      </c>
      <c r="Z157" s="18">
        <v>16.25</v>
      </c>
      <c r="AA157" s="17">
        <v>7</v>
      </c>
      <c r="AB157" s="18">
        <v>30</v>
      </c>
      <c r="AC157" s="18">
        <v>15</v>
      </c>
      <c r="AD157" s="24">
        <v>23.214285</v>
      </c>
      <c r="AE157" s="18">
        <v>5.2972840000000003</v>
      </c>
      <c r="AF157" s="18">
        <v>22.5</v>
      </c>
      <c r="AG157" s="18">
        <v>22.5</v>
      </c>
      <c r="AH157" s="31">
        <f t="shared" si="10"/>
        <v>25.910713750000003</v>
      </c>
    </row>
    <row r="158" spans="2:34" s="13" customFormat="1" ht="22" customHeight="1" x14ac:dyDescent="0.4">
      <c r="B158" s="14">
        <v>1049010064</v>
      </c>
      <c r="C158" s="26" t="s">
        <v>167</v>
      </c>
      <c r="D158" s="16" t="s">
        <v>184</v>
      </c>
      <c r="E158" s="16" t="s">
        <v>20</v>
      </c>
      <c r="F158" s="17">
        <v>4</v>
      </c>
      <c r="G158" s="18">
        <v>29.25</v>
      </c>
      <c r="H158" s="19">
        <v>26.25</v>
      </c>
      <c r="I158" s="30">
        <v>28</v>
      </c>
      <c r="J158" s="19">
        <v>1.145643</v>
      </c>
      <c r="K158" s="19">
        <v>28.25</v>
      </c>
      <c r="L158" s="23">
        <v>0</v>
      </c>
      <c r="M158" s="17">
        <v>4</v>
      </c>
      <c r="N158" s="18">
        <v>30</v>
      </c>
      <c r="O158" s="18">
        <v>15</v>
      </c>
      <c r="P158" s="24">
        <v>20</v>
      </c>
      <c r="Q158" s="18">
        <v>6.1237240000000002</v>
      </c>
      <c r="R158" s="18">
        <v>17.5</v>
      </c>
      <c r="S158" s="18">
        <v>15</v>
      </c>
      <c r="T158" s="17">
        <v>4</v>
      </c>
      <c r="U158" s="18">
        <v>36</v>
      </c>
      <c r="V158" s="18">
        <v>28</v>
      </c>
      <c r="W158" s="24">
        <v>32.875</v>
      </c>
      <c r="X158" s="18">
        <v>2.9606789999999998</v>
      </c>
      <c r="Y158" s="18">
        <v>33.75</v>
      </c>
      <c r="Z158" s="18">
        <v>33.75</v>
      </c>
      <c r="AA158" s="17">
        <v>4</v>
      </c>
      <c r="AB158" s="18">
        <v>25</v>
      </c>
      <c r="AC158" s="18">
        <v>12.5</v>
      </c>
      <c r="AD158" s="24">
        <v>18.75</v>
      </c>
      <c r="AE158" s="18">
        <v>4.506939</v>
      </c>
      <c r="AF158" s="18">
        <v>18.75</v>
      </c>
      <c r="AG158" s="23">
        <v>0</v>
      </c>
      <c r="AH158" s="31">
        <f t="shared" si="10"/>
        <v>24.90625</v>
      </c>
    </row>
    <row r="159" spans="2:34" s="13" customFormat="1" ht="22" customHeight="1" x14ac:dyDescent="0.4">
      <c r="B159" s="217" t="s">
        <v>185</v>
      </c>
      <c r="C159" s="218"/>
      <c r="D159" s="218"/>
      <c r="E159" s="219"/>
      <c r="F159" s="32"/>
      <c r="G159" s="33"/>
      <c r="H159" s="34"/>
      <c r="I159" s="35">
        <f>AVERAGE(I142:I158)</f>
        <v>45.156537352941172</v>
      </c>
      <c r="J159" s="34"/>
      <c r="K159" s="34"/>
      <c r="L159" s="36"/>
      <c r="M159" s="32"/>
      <c r="N159" s="33"/>
      <c r="O159" s="33"/>
      <c r="P159" s="35">
        <f>AVERAGE(P142:P158)</f>
        <v>29.500018941176471</v>
      </c>
      <c r="Q159" s="33"/>
      <c r="R159" s="33"/>
      <c r="S159" s="36"/>
      <c r="T159" s="32"/>
      <c r="U159" s="33"/>
      <c r="V159" s="33"/>
      <c r="W159" s="35">
        <f>AVERAGE(W142:W158)</f>
        <v>31.457303529411767</v>
      </c>
      <c r="X159" s="33"/>
      <c r="Y159" s="33"/>
      <c r="Z159" s="36"/>
      <c r="AA159" s="32"/>
      <c r="AB159" s="33"/>
      <c r="AC159" s="33"/>
      <c r="AD159" s="35">
        <f>AVERAGE(AD142:AD158)</f>
        <v>26.769671352941177</v>
      </c>
      <c r="AE159" s="33"/>
      <c r="AF159" s="33"/>
      <c r="AG159" s="36"/>
      <c r="AH159" s="35">
        <f>AVERAGE(AH142:AH158)</f>
        <v>33.220882794117649</v>
      </c>
    </row>
    <row r="160" spans="2:34" s="13" customFormat="1" ht="22" customHeight="1" x14ac:dyDescent="0.4">
      <c r="B160" s="14">
        <v>1049010113</v>
      </c>
      <c r="C160" s="26" t="s">
        <v>186</v>
      </c>
      <c r="D160" s="16" t="s">
        <v>187</v>
      </c>
      <c r="E160" s="16" t="s">
        <v>77</v>
      </c>
      <c r="F160" s="17">
        <v>12</v>
      </c>
      <c r="G160" s="18">
        <v>69.75</v>
      </c>
      <c r="H160" s="19">
        <v>26.75</v>
      </c>
      <c r="I160" s="20">
        <v>53.3125</v>
      </c>
      <c r="J160" s="19">
        <v>13.501590999999999</v>
      </c>
      <c r="K160" s="19">
        <v>52.25</v>
      </c>
      <c r="L160" s="18">
        <v>49.75</v>
      </c>
      <c r="M160" s="17">
        <v>12</v>
      </c>
      <c r="N160" s="18">
        <v>95</v>
      </c>
      <c r="O160" s="18">
        <v>25</v>
      </c>
      <c r="P160" s="22">
        <v>55.833333000000003</v>
      </c>
      <c r="Q160" s="18">
        <v>18.123802000000001</v>
      </c>
      <c r="R160" s="18">
        <v>57.5</v>
      </c>
      <c r="S160" s="18">
        <v>60</v>
      </c>
      <c r="T160" s="17">
        <v>12</v>
      </c>
      <c r="U160" s="18">
        <v>66.25</v>
      </c>
      <c r="V160" s="18">
        <v>16.25</v>
      </c>
      <c r="W160" s="22">
        <v>47.75</v>
      </c>
      <c r="X160" s="18">
        <v>13.617543</v>
      </c>
      <c r="Y160" s="18">
        <v>47.625</v>
      </c>
      <c r="Z160" s="18">
        <v>45.25</v>
      </c>
      <c r="AA160" s="17">
        <v>12</v>
      </c>
      <c r="AB160" s="18">
        <v>57.5</v>
      </c>
      <c r="AC160" s="18">
        <v>17.5</v>
      </c>
      <c r="AD160" s="22">
        <v>35</v>
      </c>
      <c r="AE160" s="18">
        <v>12.374368</v>
      </c>
      <c r="AF160" s="18">
        <v>35</v>
      </c>
      <c r="AG160" s="18">
        <v>20</v>
      </c>
      <c r="AH160" s="31">
        <f t="shared" ref="AH160:AH169" si="11">AVERAGE(I160,P160,W160,AD160)</f>
        <v>47.973958250000003</v>
      </c>
    </row>
    <row r="161" spans="2:34" s="13" customFormat="1" ht="22" customHeight="1" x14ac:dyDescent="0.4">
      <c r="B161" s="14">
        <v>1049010109</v>
      </c>
      <c r="C161" s="26" t="s">
        <v>186</v>
      </c>
      <c r="D161" s="16" t="s">
        <v>188</v>
      </c>
      <c r="E161" s="16" t="s">
        <v>77</v>
      </c>
      <c r="F161" s="17">
        <v>15</v>
      </c>
      <c r="G161" s="18">
        <v>74.25</v>
      </c>
      <c r="H161" s="19">
        <v>39.5</v>
      </c>
      <c r="I161" s="28">
        <v>48.766666000000001</v>
      </c>
      <c r="J161" s="19">
        <v>8.2287429999999997</v>
      </c>
      <c r="K161" s="19">
        <v>47.25</v>
      </c>
      <c r="L161" s="23">
        <v>0</v>
      </c>
      <c r="M161" s="17">
        <v>15</v>
      </c>
      <c r="N161" s="18">
        <v>55</v>
      </c>
      <c r="O161" s="18">
        <v>25</v>
      </c>
      <c r="P161" s="22">
        <v>40.666665999999999</v>
      </c>
      <c r="Q161" s="18">
        <v>7.2724739999999999</v>
      </c>
      <c r="R161" s="18">
        <v>40</v>
      </c>
      <c r="S161" s="18">
        <v>40</v>
      </c>
      <c r="T161" s="17">
        <v>15</v>
      </c>
      <c r="U161" s="18">
        <v>61.75</v>
      </c>
      <c r="V161" s="18">
        <v>22</v>
      </c>
      <c r="W161" s="22">
        <v>43.616666000000002</v>
      </c>
      <c r="X161" s="18">
        <v>11.722438</v>
      </c>
      <c r="Y161" s="18">
        <v>45.25</v>
      </c>
      <c r="Z161" s="23">
        <v>0</v>
      </c>
      <c r="AA161" s="17">
        <v>15</v>
      </c>
      <c r="AB161" s="18">
        <v>40</v>
      </c>
      <c r="AC161" s="18">
        <v>10</v>
      </c>
      <c r="AD161" s="24">
        <v>26.166665999999999</v>
      </c>
      <c r="AE161" s="18">
        <v>7.3522480000000003</v>
      </c>
      <c r="AF161" s="18">
        <v>25</v>
      </c>
      <c r="AG161" s="18">
        <v>25</v>
      </c>
      <c r="AH161" s="31">
        <f t="shared" si="11"/>
        <v>39.804166000000002</v>
      </c>
    </row>
    <row r="162" spans="2:34" s="13" customFormat="1" ht="22" customHeight="1" x14ac:dyDescent="0.4">
      <c r="B162" s="14">
        <v>1049010111</v>
      </c>
      <c r="C162" s="26" t="s">
        <v>186</v>
      </c>
      <c r="D162" s="16" t="s">
        <v>189</v>
      </c>
      <c r="E162" s="16" t="s">
        <v>77</v>
      </c>
      <c r="F162" s="17">
        <v>3</v>
      </c>
      <c r="G162" s="18">
        <v>67.75</v>
      </c>
      <c r="H162" s="19">
        <v>30.5</v>
      </c>
      <c r="I162" s="20">
        <v>54.083333000000003</v>
      </c>
      <c r="J162" s="19">
        <v>16.74606</v>
      </c>
      <c r="K162" s="19">
        <v>64</v>
      </c>
      <c r="L162" s="23">
        <v>0</v>
      </c>
      <c r="M162" s="17">
        <v>3</v>
      </c>
      <c r="N162" s="18">
        <v>55</v>
      </c>
      <c r="O162" s="18">
        <v>15</v>
      </c>
      <c r="P162" s="22">
        <v>36.666665999999999</v>
      </c>
      <c r="Q162" s="18">
        <v>16.499158000000001</v>
      </c>
      <c r="R162" s="18">
        <v>40</v>
      </c>
      <c r="S162" s="23">
        <v>0</v>
      </c>
      <c r="T162" s="17">
        <v>3</v>
      </c>
      <c r="U162" s="18">
        <v>45.25</v>
      </c>
      <c r="V162" s="18">
        <v>29</v>
      </c>
      <c r="W162" s="22">
        <v>36.75</v>
      </c>
      <c r="X162" s="18">
        <v>6.6551980000000004</v>
      </c>
      <c r="Y162" s="18">
        <v>36</v>
      </c>
      <c r="Z162" s="23">
        <v>0</v>
      </c>
      <c r="AA162" s="17">
        <v>3</v>
      </c>
      <c r="AB162" s="18">
        <v>35</v>
      </c>
      <c r="AC162" s="18">
        <v>25</v>
      </c>
      <c r="AD162" s="27">
        <v>30</v>
      </c>
      <c r="AE162" s="18">
        <v>4.0824819999999997</v>
      </c>
      <c r="AF162" s="18">
        <v>30</v>
      </c>
      <c r="AG162" s="23">
        <v>0</v>
      </c>
      <c r="AH162" s="31">
        <f t="shared" si="11"/>
        <v>39.374999750000001</v>
      </c>
    </row>
    <row r="163" spans="2:34" s="13" customFormat="1" ht="22" customHeight="1" x14ac:dyDescent="0.4">
      <c r="B163" s="14">
        <v>1049010091</v>
      </c>
      <c r="C163" s="26" t="s">
        <v>186</v>
      </c>
      <c r="D163" s="16" t="s">
        <v>190</v>
      </c>
      <c r="E163" s="16" t="s">
        <v>77</v>
      </c>
      <c r="F163" s="17">
        <v>7</v>
      </c>
      <c r="G163" s="18">
        <v>67.75</v>
      </c>
      <c r="H163" s="19">
        <v>29</v>
      </c>
      <c r="I163" s="20">
        <v>55.642856999999999</v>
      </c>
      <c r="J163" s="19">
        <v>11.446191000000001</v>
      </c>
      <c r="K163" s="19">
        <v>57.25</v>
      </c>
      <c r="L163" s="23">
        <v>0</v>
      </c>
      <c r="M163" s="17">
        <v>7</v>
      </c>
      <c r="N163" s="18">
        <v>45</v>
      </c>
      <c r="O163" s="18">
        <v>20</v>
      </c>
      <c r="P163" s="22">
        <v>34.285713999999999</v>
      </c>
      <c r="Q163" s="18">
        <v>7.284313</v>
      </c>
      <c r="R163" s="18">
        <v>35</v>
      </c>
      <c r="S163" s="18">
        <v>35</v>
      </c>
      <c r="T163" s="17">
        <v>7</v>
      </c>
      <c r="U163" s="18">
        <v>41.75</v>
      </c>
      <c r="V163" s="18">
        <v>16.25</v>
      </c>
      <c r="W163" s="24">
        <v>29.892856999999999</v>
      </c>
      <c r="X163" s="18">
        <v>9.1191089999999999</v>
      </c>
      <c r="Y163" s="18">
        <v>31.5</v>
      </c>
      <c r="Z163" s="23">
        <v>0</v>
      </c>
      <c r="AA163" s="17">
        <v>7</v>
      </c>
      <c r="AB163" s="18">
        <v>32.5</v>
      </c>
      <c r="AC163" s="18">
        <v>22.5</v>
      </c>
      <c r="AD163" s="24">
        <v>28.571428000000001</v>
      </c>
      <c r="AE163" s="18">
        <v>2.9450750000000001</v>
      </c>
      <c r="AF163" s="18">
        <v>30</v>
      </c>
      <c r="AG163" s="18">
        <v>30</v>
      </c>
      <c r="AH163" s="31">
        <f t="shared" si="11"/>
        <v>37.098213999999999</v>
      </c>
    </row>
    <row r="164" spans="2:34" s="13" customFormat="1" ht="22" customHeight="1" x14ac:dyDescent="0.4">
      <c r="B164" s="14">
        <v>1049010092</v>
      </c>
      <c r="C164" s="26" t="s">
        <v>186</v>
      </c>
      <c r="D164" s="16" t="s">
        <v>191</v>
      </c>
      <c r="E164" s="16" t="s">
        <v>77</v>
      </c>
      <c r="F164" s="17">
        <v>8</v>
      </c>
      <c r="G164" s="18">
        <v>51.5</v>
      </c>
      <c r="H164" s="19">
        <v>28.75</v>
      </c>
      <c r="I164" s="30">
        <v>44.797499999999999</v>
      </c>
      <c r="J164" s="19">
        <v>6.8615899999999996</v>
      </c>
      <c r="K164" s="19">
        <v>47.94</v>
      </c>
      <c r="L164" s="18">
        <v>48.75</v>
      </c>
      <c r="M164" s="17">
        <v>8</v>
      </c>
      <c r="N164" s="18">
        <v>45</v>
      </c>
      <c r="O164" s="18">
        <v>25</v>
      </c>
      <c r="P164" s="22">
        <v>34.375</v>
      </c>
      <c r="Q164" s="18">
        <v>6.8179449999999999</v>
      </c>
      <c r="R164" s="18">
        <v>32.5</v>
      </c>
      <c r="S164" s="18">
        <v>30</v>
      </c>
      <c r="T164" s="17">
        <v>8</v>
      </c>
      <c r="U164" s="18">
        <v>44.25</v>
      </c>
      <c r="V164" s="18">
        <v>21</v>
      </c>
      <c r="W164" s="24">
        <v>29.65625</v>
      </c>
      <c r="X164" s="18">
        <v>7.8907949999999998</v>
      </c>
      <c r="Y164" s="18">
        <v>26.75</v>
      </c>
      <c r="Z164" s="23">
        <v>0</v>
      </c>
      <c r="AA164" s="17">
        <v>8</v>
      </c>
      <c r="AB164" s="18">
        <v>47.5</v>
      </c>
      <c r="AC164" s="18">
        <v>25</v>
      </c>
      <c r="AD164" s="27">
        <v>33.125</v>
      </c>
      <c r="AE164" s="18">
        <v>6.9315850000000001</v>
      </c>
      <c r="AF164" s="18">
        <v>31.25</v>
      </c>
      <c r="AG164" s="18">
        <v>27.5</v>
      </c>
      <c r="AH164" s="31">
        <f t="shared" si="11"/>
        <v>35.488437500000003</v>
      </c>
    </row>
    <row r="165" spans="2:34" s="13" customFormat="1" ht="22" customHeight="1" x14ac:dyDescent="0.4">
      <c r="B165" s="14">
        <v>1049010093</v>
      </c>
      <c r="C165" s="26" t="s">
        <v>186</v>
      </c>
      <c r="D165" s="16" t="s">
        <v>192</v>
      </c>
      <c r="E165" s="16" t="s">
        <v>77</v>
      </c>
      <c r="F165" s="17">
        <v>2</v>
      </c>
      <c r="G165" s="18">
        <v>63</v>
      </c>
      <c r="H165" s="19">
        <v>45.75</v>
      </c>
      <c r="I165" s="20">
        <v>54.375</v>
      </c>
      <c r="J165" s="19">
        <v>8.625</v>
      </c>
      <c r="K165" s="19">
        <v>54.375</v>
      </c>
      <c r="L165" s="23">
        <v>0</v>
      </c>
      <c r="M165" s="17">
        <v>2</v>
      </c>
      <c r="N165" s="18">
        <v>35</v>
      </c>
      <c r="O165" s="18">
        <v>30</v>
      </c>
      <c r="P165" s="27">
        <v>32.5</v>
      </c>
      <c r="Q165" s="18">
        <v>2.5</v>
      </c>
      <c r="R165" s="18">
        <v>32.5</v>
      </c>
      <c r="S165" s="23">
        <v>0</v>
      </c>
      <c r="T165" s="17">
        <v>2</v>
      </c>
      <c r="U165" s="18">
        <v>23.25</v>
      </c>
      <c r="V165" s="18">
        <v>21</v>
      </c>
      <c r="W165" s="24">
        <v>22.125</v>
      </c>
      <c r="X165" s="18">
        <v>1.125</v>
      </c>
      <c r="Y165" s="18">
        <v>22.125</v>
      </c>
      <c r="Z165" s="23">
        <v>0</v>
      </c>
      <c r="AA165" s="17">
        <v>2</v>
      </c>
      <c r="AB165" s="18">
        <v>42.5</v>
      </c>
      <c r="AC165" s="18">
        <v>20</v>
      </c>
      <c r="AD165" s="27">
        <v>31.25</v>
      </c>
      <c r="AE165" s="18">
        <v>11.25</v>
      </c>
      <c r="AF165" s="18">
        <v>31.25</v>
      </c>
      <c r="AG165" s="23">
        <v>0</v>
      </c>
      <c r="AH165" s="31">
        <f t="shared" si="11"/>
        <v>35.0625</v>
      </c>
    </row>
    <row r="166" spans="2:34" s="13" customFormat="1" ht="22" customHeight="1" x14ac:dyDescent="0.4">
      <c r="B166" s="14">
        <v>1049010110</v>
      </c>
      <c r="C166" s="26" t="s">
        <v>186</v>
      </c>
      <c r="D166" s="16" t="s">
        <v>193</v>
      </c>
      <c r="E166" s="16" t="s">
        <v>77</v>
      </c>
      <c r="F166" s="17">
        <v>10</v>
      </c>
      <c r="G166" s="18">
        <v>62.5</v>
      </c>
      <c r="H166" s="19">
        <v>29.5</v>
      </c>
      <c r="I166" s="28">
        <v>48.075000000000003</v>
      </c>
      <c r="J166" s="19">
        <v>9.2053309999999993</v>
      </c>
      <c r="K166" s="19">
        <v>49.75</v>
      </c>
      <c r="L166" s="23">
        <v>0</v>
      </c>
      <c r="M166" s="17">
        <v>10</v>
      </c>
      <c r="N166" s="18">
        <v>45</v>
      </c>
      <c r="O166" s="18">
        <v>5</v>
      </c>
      <c r="P166" s="24">
        <v>25</v>
      </c>
      <c r="Q166" s="18">
        <v>11.180339</v>
      </c>
      <c r="R166" s="18">
        <v>25</v>
      </c>
      <c r="S166" s="18">
        <v>15</v>
      </c>
      <c r="T166" s="17">
        <v>10</v>
      </c>
      <c r="U166" s="18">
        <v>58.25</v>
      </c>
      <c r="V166" s="18">
        <v>14</v>
      </c>
      <c r="W166" s="24">
        <v>31.725000000000001</v>
      </c>
      <c r="X166" s="18">
        <v>13.039579</v>
      </c>
      <c r="Y166" s="18">
        <v>29.625</v>
      </c>
      <c r="Z166" s="18">
        <v>19.75</v>
      </c>
      <c r="AA166" s="17">
        <v>10</v>
      </c>
      <c r="AB166" s="18">
        <v>42.5</v>
      </c>
      <c r="AC166" s="18">
        <v>17.5</v>
      </c>
      <c r="AD166" s="24">
        <v>27.5</v>
      </c>
      <c r="AE166" s="18">
        <v>6.8007350000000004</v>
      </c>
      <c r="AF166" s="18">
        <v>27.5</v>
      </c>
      <c r="AG166" s="18">
        <v>30</v>
      </c>
      <c r="AH166" s="31">
        <f t="shared" si="11"/>
        <v>33.075000000000003</v>
      </c>
    </row>
    <row r="167" spans="2:34" s="13" customFormat="1" ht="22" customHeight="1" x14ac:dyDescent="0.4">
      <c r="B167" s="14">
        <v>1049010112</v>
      </c>
      <c r="C167" s="26" t="s">
        <v>186</v>
      </c>
      <c r="D167" s="16" t="s">
        <v>194</v>
      </c>
      <c r="E167" s="16" t="s">
        <v>77</v>
      </c>
      <c r="F167" s="17">
        <v>12</v>
      </c>
      <c r="G167" s="18">
        <v>63.25</v>
      </c>
      <c r="H167" s="19">
        <v>33</v>
      </c>
      <c r="I167" s="30">
        <v>46.6875</v>
      </c>
      <c r="J167" s="19">
        <v>7.0902839999999996</v>
      </c>
      <c r="K167" s="19">
        <v>47.625</v>
      </c>
      <c r="L167" s="23">
        <v>0</v>
      </c>
      <c r="M167" s="17">
        <v>12</v>
      </c>
      <c r="N167" s="18">
        <v>50</v>
      </c>
      <c r="O167" s="18">
        <v>15</v>
      </c>
      <c r="P167" s="24">
        <v>27.916665999999999</v>
      </c>
      <c r="Q167" s="18">
        <v>11.078946</v>
      </c>
      <c r="R167" s="18">
        <v>27.5</v>
      </c>
      <c r="S167" s="18">
        <v>15</v>
      </c>
      <c r="T167" s="17">
        <v>12</v>
      </c>
      <c r="U167" s="18">
        <v>53.5</v>
      </c>
      <c r="V167" s="18">
        <v>16.25</v>
      </c>
      <c r="W167" s="27">
        <v>34.1875</v>
      </c>
      <c r="X167" s="18">
        <v>12.443256</v>
      </c>
      <c r="Y167" s="18">
        <v>32.5</v>
      </c>
      <c r="Z167" s="18">
        <v>53.5</v>
      </c>
      <c r="AA167" s="17">
        <v>12</v>
      </c>
      <c r="AB167" s="18">
        <v>35</v>
      </c>
      <c r="AC167" s="18">
        <v>10</v>
      </c>
      <c r="AD167" s="24">
        <v>23.333333</v>
      </c>
      <c r="AE167" s="18">
        <v>7.660323</v>
      </c>
      <c r="AF167" s="18">
        <v>25</v>
      </c>
      <c r="AG167" s="18">
        <v>27.5</v>
      </c>
      <c r="AH167" s="31">
        <f t="shared" si="11"/>
        <v>33.031249750000001</v>
      </c>
    </row>
    <row r="168" spans="2:34" s="13" customFormat="1" ht="22" customHeight="1" x14ac:dyDescent="0.4">
      <c r="B168" s="14">
        <v>1049010095</v>
      </c>
      <c r="C168" s="26" t="s">
        <v>186</v>
      </c>
      <c r="D168" s="16" t="s">
        <v>195</v>
      </c>
      <c r="E168" s="16" t="s">
        <v>77</v>
      </c>
      <c r="F168" s="17">
        <v>1</v>
      </c>
      <c r="G168" s="18">
        <v>40.5</v>
      </c>
      <c r="H168" s="19">
        <v>40.5</v>
      </c>
      <c r="I168" s="30">
        <v>40.5</v>
      </c>
      <c r="J168" s="21">
        <v>0</v>
      </c>
      <c r="K168" s="19">
        <v>40.5</v>
      </c>
      <c r="L168" s="18">
        <v>40.5</v>
      </c>
      <c r="M168" s="17">
        <v>1</v>
      </c>
      <c r="N168" s="18">
        <v>45</v>
      </c>
      <c r="O168" s="18">
        <v>45</v>
      </c>
      <c r="P168" s="22">
        <v>45</v>
      </c>
      <c r="Q168" s="23">
        <v>0</v>
      </c>
      <c r="R168" s="18">
        <v>45</v>
      </c>
      <c r="S168" s="18">
        <v>45</v>
      </c>
      <c r="T168" s="17">
        <v>1</v>
      </c>
      <c r="U168" s="18">
        <v>22</v>
      </c>
      <c r="V168" s="18">
        <v>22</v>
      </c>
      <c r="W168" s="24">
        <v>22</v>
      </c>
      <c r="X168" s="23">
        <v>0</v>
      </c>
      <c r="Y168" s="18">
        <v>22</v>
      </c>
      <c r="Z168" s="18">
        <v>22</v>
      </c>
      <c r="AA168" s="17">
        <v>1</v>
      </c>
      <c r="AB168" s="18">
        <v>22.5</v>
      </c>
      <c r="AC168" s="18">
        <v>22.5</v>
      </c>
      <c r="AD168" s="24">
        <v>22.5</v>
      </c>
      <c r="AE168" s="23">
        <v>0</v>
      </c>
      <c r="AF168" s="18">
        <v>22.5</v>
      </c>
      <c r="AG168" s="18">
        <v>22.5</v>
      </c>
      <c r="AH168" s="31">
        <f t="shared" si="11"/>
        <v>32.5</v>
      </c>
    </row>
    <row r="169" spans="2:34" s="13" customFormat="1" ht="22" customHeight="1" x14ac:dyDescent="0.4">
      <c r="B169" s="14">
        <v>1049010094</v>
      </c>
      <c r="C169" s="26" t="s">
        <v>186</v>
      </c>
      <c r="D169" s="16" t="s">
        <v>196</v>
      </c>
      <c r="E169" s="16" t="s">
        <v>77</v>
      </c>
      <c r="F169" s="17">
        <v>11</v>
      </c>
      <c r="G169" s="18">
        <v>53.25</v>
      </c>
      <c r="H169" s="19">
        <v>27.25</v>
      </c>
      <c r="I169" s="30">
        <v>42.159089999999999</v>
      </c>
      <c r="J169" s="19">
        <v>6.6855270000000004</v>
      </c>
      <c r="K169" s="19">
        <v>41.25</v>
      </c>
      <c r="L169" s="18">
        <v>41.25</v>
      </c>
      <c r="M169" s="17">
        <v>11</v>
      </c>
      <c r="N169" s="18">
        <v>55</v>
      </c>
      <c r="O169" s="18">
        <v>10</v>
      </c>
      <c r="P169" s="24">
        <v>29.090909</v>
      </c>
      <c r="Q169" s="18">
        <v>13.950917</v>
      </c>
      <c r="R169" s="18">
        <v>30</v>
      </c>
      <c r="S169" s="18">
        <v>10</v>
      </c>
      <c r="T169" s="17">
        <v>11</v>
      </c>
      <c r="U169" s="18">
        <v>71</v>
      </c>
      <c r="V169" s="18">
        <v>14</v>
      </c>
      <c r="W169" s="24">
        <v>31.068180999999999</v>
      </c>
      <c r="X169" s="18">
        <v>14.368562000000001</v>
      </c>
      <c r="Y169" s="18">
        <v>29</v>
      </c>
      <c r="Z169" s="18">
        <v>29</v>
      </c>
      <c r="AA169" s="17">
        <v>11</v>
      </c>
      <c r="AB169" s="18">
        <v>35</v>
      </c>
      <c r="AC169" s="18">
        <v>15</v>
      </c>
      <c r="AD169" s="24">
        <v>23.863636</v>
      </c>
      <c r="AE169" s="18">
        <v>5.776484</v>
      </c>
      <c r="AF169" s="18">
        <v>22.5</v>
      </c>
      <c r="AG169" s="18">
        <v>20</v>
      </c>
      <c r="AH169" s="31">
        <f t="shared" si="11"/>
        <v>31.545453999999999</v>
      </c>
    </row>
    <row r="170" spans="2:34" s="13" customFormat="1" ht="22" customHeight="1" x14ac:dyDescent="0.4">
      <c r="B170" s="217" t="s">
        <v>197</v>
      </c>
      <c r="C170" s="218"/>
      <c r="D170" s="218"/>
      <c r="E170" s="219"/>
      <c r="F170" s="32"/>
      <c r="G170" s="33"/>
      <c r="H170" s="34"/>
      <c r="I170" s="35">
        <f>AVERAGE(I160:I169)</f>
        <v>48.839944599999995</v>
      </c>
      <c r="J170" s="34"/>
      <c r="K170" s="34"/>
      <c r="L170" s="36"/>
      <c r="M170" s="32"/>
      <c r="N170" s="33"/>
      <c r="O170" s="33"/>
      <c r="P170" s="35">
        <f>AVERAGE(P160:P169)</f>
        <v>36.133495400000001</v>
      </c>
      <c r="Q170" s="33"/>
      <c r="R170" s="33"/>
      <c r="S170" s="36"/>
      <c r="T170" s="32"/>
      <c r="U170" s="33"/>
      <c r="V170" s="33"/>
      <c r="W170" s="35">
        <f>AVERAGE(W160:W169)</f>
        <v>32.877145399999996</v>
      </c>
      <c r="X170" s="33"/>
      <c r="Y170" s="33"/>
      <c r="Z170" s="36"/>
      <c r="AA170" s="32"/>
      <c r="AB170" s="33"/>
      <c r="AC170" s="33"/>
      <c r="AD170" s="35">
        <f>AVERAGE(AD160:AD169)</f>
        <v>28.131006299999996</v>
      </c>
      <c r="AE170" s="33"/>
      <c r="AF170" s="33"/>
      <c r="AG170" s="36"/>
      <c r="AH170" s="35">
        <f>AVERAGE(AH160:AH169)</f>
        <v>36.495397925000006</v>
      </c>
    </row>
    <row r="171" spans="2:34" s="13" customFormat="1" ht="22" customHeight="1" x14ac:dyDescent="0.4">
      <c r="B171" s="14">
        <v>1049010126</v>
      </c>
      <c r="C171" s="26" t="s">
        <v>198</v>
      </c>
      <c r="D171" s="16" t="s">
        <v>199</v>
      </c>
      <c r="E171" s="16" t="s">
        <v>155</v>
      </c>
      <c r="F171" s="17">
        <v>9</v>
      </c>
      <c r="G171" s="18">
        <v>80.75</v>
      </c>
      <c r="H171" s="19">
        <v>46.25</v>
      </c>
      <c r="I171" s="20">
        <v>62.277777</v>
      </c>
      <c r="J171" s="19">
        <v>11.653233</v>
      </c>
      <c r="K171" s="19">
        <v>65</v>
      </c>
      <c r="L171" s="23">
        <v>0</v>
      </c>
      <c r="M171" s="17">
        <v>9</v>
      </c>
      <c r="N171" s="18">
        <v>60</v>
      </c>
      <c r="O171" s="18">
        <v>20</v>
      </c>
      <c r="P171" s="22">
        <v>40.555554999999998</v>
      </c>
      <c r="Q171" s="18">
        <v>13.630936999999999</v>
      </c>
      <c r="R171" s="18">
        <v>40</v>
      </c>
      <c r="S171" s="18">
        <v>60</v>
      </c>
      <c r="T171" s="17">
        <v>9</v>
      </c>
      <c r="U171" s="18">
        <v>66.25</v>
      </c>
      <c r="V171" s="18">
        <v>22</v>
      </c>
      <c r="W171" s="22">
        <v>43.611111000000001</v>
      </c>
      <c r="X171" s="18">
        <v>14.385134000000001</v>
      </c>
      <c r="Y171" s="18">
        <v>45.25</v>
      </c>
      <c r="Z171" s="23">
        <v>0</v>
      </c>
      <c r="AA171" s="17">
        <v>9</v>
      </c>
      <c r="AB171" s="18">
        <v>60</v>
      </c>
      <c r="AC171" s="18">
        <v>20</v>
      </c>
      <c r="AD171" s="22">
        <v>36.388888000000001</v>
      </c>
      <c r="AE171" s="18">
        <v>13.494396999999999</v>
      </c>
      <c r="AF171" s="18">
        <v>32.5</v>
      </c>
      <c r="AG171" s="18">
        <v>32.5</v>
      </c>
      <c r="AH171" s="31">
        <f t="shared" ref="AH171:AH185" si="12">AVERAGE(I171,P171,W171,AD171)</f>
        <v>45.708332750000004</v>
      </c>
    </row>
    <row r="172" spans="2:34" s="13" customFormat="1" ht="22" customHeight="1" x14ac:dyDescent="0.4">
      <c r="B172" s="14">
        <v>1049010143</v>
      </c>
      <c r="C172" s="26" t="s">
        <v>198</v>
      </c>
      <c r="D172" s="16" t="s">
        <v>200</v>
      </c>
      <c r="E172" s="16" t="s">
        <v>155</v>
      </c>
      <c r="F172" s="17">
        <v>11</v>
      </c>
      <c r="G172" s="18">
        <v>79.25</v>
      </c>
      <c r="H172" s="19">
        <v>34.75</v>
      </c>
      <c r="I172" s="20">
        <v>55.409089999999999</v>
      </c>
      <c r="J172" s="19">
        <v>12.587996</v>
      </c>
      <c r="K172" s="19">
        <v>52</v>
      </c>
      <c r="L172" s="23">
        <v>0</v>
      </c>
      <c r="M172" s="17">
        <v>11</v>
      </c>
      <c r="N172" s="18">
        <v>75</v>
      </c>
      <c r="O172" s="18">
        <v>15</v>
      </c>
      <c r="P172" s="22">
        <v>41.818181000000003</v>
      </c>
      <c r="Q172" s="18">
        <v>18.741389000000002</v>
      </c>
      <c r="R172" s="18">
        <v>35</v>
      </c>
      <c r="S172" s="18">
        <v>35</v>
      </c>
      <c r="T172" s="17">
        <v>11</v>
      </c>
      <c r="U172" s="18">
        <v>64</v>
      </c>
      <c r="V172" s="18">
        <v>22</v>
      </c>
      <c r="W172" s="22">
        <v>39.272727000000003</v>
      </c>
      <c r="X172" s="18">
        <v>11.632856</v>
      </c>
      <c r="Y172" s="18">
        <v>38.5</v>
      </c>
      <c r="Z172" s="18">
        <v>46.5</v>
      </c>
      <c r="AA172" s="17">
        <v>11</v>
      </c>
      <c r="AB172" s="18">
        <v>57.5</v>
      </c>
      <c r="AC172" s="18">
        <v>12.5</v>
      </c>
      <c r="AD172" s="27">
        <v>29.772727</v>
      </c>
      <c r="AE172" s="18">
        <v>12.128785000000001</v>
      </c>
      <c r="AF172" s="18">
        <v>30</v>
      </c>
      <c r="AG172" s="18">
        <v>32.5</v>
      </c>
      <c r="AH172" s="31">
        <f t="shared" si="12"/>
        <v>41.568181250000002</v>
      </c>
    </row>
    <row r="173" spans="2:34" s="13" customFormat="1" ht="22" customHeight="1" x14ac:dyDescent="0.4">
      <c r="B173" s="14">
        <v>1049010141</v>
      </c>
      <c r="C173" s="26" t="s">
        <v>198</v>
      </c>
      <c r="D173" s="16" t="s">
        <v>201</v>
      </c>
      <c r="E173" s="16" t="s">
        <v>155</v>
      </c>
      <c r="F173" s="17">
        <v>19</v>
      </c>
      <c r="G173" s="18">
        <v>67</v>
      </c>
      <c r="H173" s="19">
        <v>32</v>
      </c>
      <c r="I173" s="20">
        <v>52.578946999999999</v>
      </c>
      <c r="J173" s="19">
        <v>9.4371390000000002</v>
      </c>
      <c r="K173" s="19">
        <v>54.25</v>
      </c>
      <c r="L173" s="23">
        <v>0</v>
      </c>
      <c r="M173" s="17">
        <v>19</v>
      </c>
      <c r="N173" s="18">
        <v>50</v>
      </c>
      <c r="O173" s="18">
        <v>5</v>
      </c>
      <c r="P173" s="24">
        <v>27.894736000000002</v>
      </c>
      <c r="Q173" s="18">
        <v>12.598641000000001</v>
      </c>
      <c r="R173" s="18">
        <v>30</v>
      </c>
      <c r="S173" s="18">
        <v>30</v>
      </c>
      <c r="T173" s="17">
        <v>19</v>
      </c>
      <c r="U173" s="18">
        <v>80.25</v>
      </c>
      <c r="V173" s="18">
        <v>23.25</v>
      </c>
      <c r="W173" s="22">
        <v>43.631577999999998</v>
      </c>
      <c r="X173" s="18">
        <v>13.618961000000001</v>
      </c>
      <c r="Y173" s="18">
        <v>40.75</v>
      </c>
      <c r="Z173" s="18">
        <v>37.25</v>
      </c>
      <c r="AA173" s="17">
        <v>19</v>
      </c>
      <c r="AB173" s="18">
        <v>40</v>
      </c>
      <c r="AC173" s="18">
        <v>20</v>
      </c>
      <c r="AD173" s="27">
        <v>30.131578000000001</v>
      </c>
      <c r="AE173" s="18">
        <v>7.0465400000000002</v>
      </c>
      <c r="AF173" s="18">
        <v>30</v>
      </c>
      <c r="AG173" s="18">
        <v>22.5</v>
      </c>
      <c r="AH173" s="31">
        <f t="shared" si="12"/>
        <v>38.559209749999994</v>
      </c>
    </row>
    <row r="174" spans="2:34" s="13" customFormat="1" ht="22" customHeight="1" x14ac:dyDescent="0.4">
      <c r="B174" s="14">
        <v>1049010148</v>
      </c>
      <c r="C174" s="26" t="s">
        <v>198</v>
      </c>
      <c r="D174" s="16" t="s">
        <v>202</v>
      </c>
      <c r="E174" s="16" t="s">
        <v>155</v>
      </c>
      <c r="F174" s="17">
        <v>5</v>
      </c>
      <c r="G174" s="18">
        <v>69</v>
      </c>
      <c r="H174" s="19">
        <v>36.25</v>
      </c>
      <c r="I174" s="20">
        <v>55.45</v>
      </c>
      <c r="J174" s="19">
        <v>12.609916</v>
      </c>
      <c r="K174" s="19">
        <v>56.5</v>
      </c>
      <c r="L174" s="23">
        <v>0</v>
      </c>
      <c r="M174" s="17">
        <v>5</v>
      </c>
      <c r="N174" s="18">
        <v>70</v>
      </c>
      <c r="O174" s="18">
        <v>20</v>
      </c>
      <c r="P174" s="22">
        <v>34</v>
      </c>
      <c r="Q174" s="18">
        <v>18.814886999999999</v>
      </c>
      <c r="R174" s="18">
        <v>25</v>
      </c>
      <c r="S174" s="18">
        <v>20</v>
      </c>
      <c r="T174" s="17">
        <v>5</v>
      </c>
      <c r="U174" s="18">
        <v>51</v>
      </c>
      <c r="V174" s="18">
        <v>32.5</v>
      </c>
      <c r="W174" s="22">
        <v>38.1</v>
      </c>
      <c r="X174" s="18">
        <v>6.9382989999999998</v>
      </c>
      <c r="Y174" s="18">
        <v>35</v>
      </c>
      <c r="Z174" s="18">
        <v>32.5</v>
      </c>
      <c r="AA174" s="17">
        <v>5</v>
      </c>
      <c r="AB174" s="18">
        <v>32.5</v>
      </c>
      <c r="AC174" s="18">
        <v>20</v>
      </c>
      <c r="AD174" s="24">
        <v>24.5</v>
      </c>
      <c r="AE174" s="18">
        <v>4.3011619999999997</v>
      </c>
      <c r="AF174" s="18">
        <v>22.5</v>
      </c>
      <c r="AG174" s="18">
        <v>22.5</v>
      </c>
      <c r="AH174" s="31">
        <f t="shared" si="12"/>
        <v>38.012500000000003</v>
      </c>
    </row>
    <row r="175" spans="2:34" s="13" customFormat="1" ht="22" customHeight="1" x14ac:dyDescent="0.4">
      <c r="B175" s="14">
        <v>1049010128</v>
      </c>
      <c r="C175" s="26" t="s">
        <v>198</v>
      </c>
      <c r="D175" s="16" t="s">
        <v>203</v>
      </c>
      <c r="E175" s="16" t="s">
        <v>155</v>
      </c>
      <c r="F175" s="17">
        <v>1</v>
      </c>
      <c r="G175" s="18">
        <v>47.25</v>
      </c>
      <c r="H175" s="19">
        <v>47.25</v>
      </c>
      <c r="I175" s="28">
        <v>47.25</v>
      </c>
      <c r="J175" s="21">
        <v>0</v>
      </c>
      <c r="K175" s="19">
        <v>47.25</v>
      </c>
      <c r="L175" s="18">
        <v>47.25</v>
      </c>
      <c r="M175" s="17">
        <v>1</v>
      </c>
      <c r="N175" s="18">
        <v>35</v>
      </c>
      <c r="O175" s="18">
        <v>35</v>
      </c>
      <c r="P175" s="22">
        <v>35</v>
      </c>
      <c r="Q175" s="23">
        <v>0</v>
      </c>
      <c r="R175" s="18">
        <v>35</v>
      </c>
      <c r="S175" s="18">
        <v>35</v>
      </c>
      <c r="T175" s="17">
        <v>1</v>
      </c>
      <c r="U175" s="18">
        <v>36</v>
      </c>
      <c r="V175" s="18">
        <v>36</v>
      </c>
      <c r="W175" s="22">
        <v>36</v>
      </c>
      <c r="X175" s="23">
        <v>0</v>
      </c>
      <c r="Y175" s="18">
        <v>36</v>
      </c>
      <c r="Z175" s="18">
        <v>36</v>
      </c>
      <c r="AA175" s="17">
        <v>1</v>
      </c>
      <c r="AB175" s="18">
        <v>30</v>
      </c>
      <c r="AC175" s="18">
        <v>30</v>
      </c>
      <c r="AD175" s="27">
        <v>30</v>
      </c>
      <c r="AE175" s="23">
        <v>0</v>
      </c>
      <c r="AF175" s="18">
        <v>30</v>
      </c>
      <c r="AG175" s="18">
        <v>30</v>
      </c>
      <c r="AH175" s="31">
        <f t="shared" si="12"/>
        <v>37.0625</v>
      </c>
    </row>
    <row r="176" spans="2:34" s="13" customFormat="1" ht="22" customHeight="1" x14ac:dyDescent="0.4">
      <c r="B176" s="14">
        <v>1049010127</v>
      </c>
      <c r="C176" s="26" t="s">
        <v>198</v>
      </c>
      <c r="D176" s="16" t="s">
        <v>204</v>
      </c>
      <c r="E176" s="16" t="s">
        <v>155</v>
      </c>
      <c r="F176" s="17">
        <v>6</v>
      </c>
      <c r="G176" s="18">
        <v>67.5</v>
      </c>
      <c r="H176" s="19">
        <v>30</v>
      </c>
      <c r="I176" s="28">
        <v>49</v>
      </c>
      <c r="J176" s="19">
        <v>13.051181</v>
      </c>
      <c r="K176" s="19">
        <v>47</v>
      </c>
      <c r="L176" s="23">
        <v>0</v>
      </c>
      <c r="M176" s="17">
        <v>6</v>
      </c>
      <c r="N176" s="18">
        <v>40</v>
      </c>
      <c r="O176" s="18">
        <v>20</v>
      </c>
      <c r="P176" s="24">
        <v>30.833333</v>
      </c>
      <c r="Q176" s="18">
        <v>6.7185480000000002</v>
      </c>
      <c r="R176" s="18">
        <v>32.5</v>
      </c>
      <c r="S176" s="18">
        <v>35</v>
      </c>
      <c r="T176" s="17">
        <v>6</v>
      </c>
      <c r="U176" s="18">
        <v>41.75</v>
      </c>
      <c r="V176" s="18">
        <v>16.25</v>
      </c>
      <c r="W176" s="24">
        <v>29.416665999999999</v>
      </c>
      <c r="X176" s="18">
        <v>8.9555220000000002</v>
      </c>
      <c r="Y176" s="18">
        <v>31.375</v>
      </c>
      <c r="Z176" s="23">
        <v>0</v>
      </c>
      <c r="AA176" s="17">
        <v>6</v>
      </c>
      <c r="AB176" s="18">
        <v>40</v>
      </c>
      <c r="AC176" s="18">
        <v>20</v>
      </c>
      <c r="AD176" s="27">
        <v>32.5</v>
      </c>
      <c r="AE176" s="18">
        <v>7.0710670000000002</v>
      </c>
      <c r="AF176" s="18">
        <v>33.75</v>
      </c>
      <c r="AG176" s="18">
        <v>40</v>
      </c>
      <c r="AH176" s="31">
        <f t="shared" si="12"/>
        <v>35.437499750000001</v>
      </c>
    </row>
    <row r="177" spans="2:34" s="13" customFormat="1" ht="22" customHeight="1" x14ac:dyDescent="0.4">
      <c r="B177" s="14">
        <v>1049010124</v>
      </c>
      <c r="C177" s="26" t="s">
        <v>198</v>
      </c>
      <c r="D177" s="16" t="s">
        <v>205</v>
      </c>
      <c r="E177" s="16" t="s">
        <v>155</v>
      </c>
      <c r="F177" s="17">
        <v>5</v>
      </c>
      <c r="G177" s="18">
        <v>59.75</v>
      </c>
      <c r="H177" s="19">
        <v>43.25</v>
      </c>
      <c r="I177" s="28">
        <v>47.75</v>
      </c>
      <c r="J177" s="19">
        <v>6.0559880000000001</v>
      </c>
      <c r="K177" s="19">
        <v>45.5</v>
      </c>
      <c r="L177" s="18">
        <v>45.5</v>
      </c>
      <c r="M177" s="17">
        <v>5</v>
      </c>
      <c r="N177" s="18">
        <v>40</v>
      </c>
      <c r="O177" s="18">
        <v>20</v>
      </c>
      <c r="P177" s="24">
        <v>31</v>
      </c>
      <c r="Q177" s="18">
        <v>6.6332490000000002</v>
      </c>
      <c r="R177" s="18">
        <v>30</v>
      </c>
      <c r="S177" s="18">
        <v>30</v>
      </c>
      <c r="T177" s="17">
        <v>5</v>
      </c>
      <c r="U177" s="18">
        <v>43</v>
      </c>
      <c r="V177" s="18">
        <v>17.5</v>
      </c>
      <c r="W177" s="24">
        <v>32.35</v>
      </c>
      <c r="X177" s="18">
        <v>8.3360660000000006</v>
      </c>
      <c r="Y177" s="18">
        <v>34.75</v>
      </c>
      <c r="Z177" s="23">
        <v>0</v>
      </c>
      <c r="AA177" s="17">
        <v>5</v>
      </c>
      <c r="AB177" s="18">
        <v>30</v>
      </c>
      <c r="AC177" s="18">
        <v>25</v>
      </c>
      <c r="AD177" s="24">
        <v>28</v>
      </c>
      <c r="AE177" s="18">
        <v>1.8708279999999999</v>
      </c>
      <c r="AF177" s="18">
        <v>27.5</v>
      </c>
      <c r="AG177" s="18">
        <v>27.5</v>
      </c>
      <c r="AH177" s="31">
        <f t="shared" si="12"/>
        <v>34.774999999999999</v>
      </c>
    </row>
    <row r="178" spans="2:34" s="13" customFormat="1" ht="22" customHeight="1" x14ac:dyDescent="0.4">
      <c r="B178" s="14">
        <v>1049010125</v>
      </c>
      <c r="C178" s="26" t="s">
        <v>198</v>
      </c>
      <c r="D178" s="16" t="s">
        <v>206</v>
      </c>
      <c r="E178" s="16" t="s">
        <v>155</v>
      </c>
      <c r="F178" s="17">
        <v>2</v>
      </c>
      <c r="G178" s="18">
        <v>56.5</v>
      </c>
      <c r="H178" s="19">
        <v>42.75</v>
      </c>
      <c r="I178" s="28">
        <v>49.625</v>
      </c>
      <c r="J178" s="19">
        <v>6.875</v>
      </c>
      <c r="K178" s="19">
        <v>49.625</v>
      </c>
      <c r="L178" s="23">
        <v>0</v>
      </c>
      <c r="M178" s="17">
        <v>2</v>
      </c>
      <c r="N178" s="18">
        <v>30</v>
      </c>
      <c r="O178" s="18">
        <v>25</v>
      </c>
      <c r="P178" s="24">
        <v>27.5</v>
      </c>
      <c r="Q178" s="18">
        <v>2.5</v>
      </c>
      <c r="R178" s="18">
        <v>27.5</v>
      </c>
      <c r="S178" s="23">
        <v>0</v>
      </c>
      <c r="T178" s="17">
        <v>2</v>
      </c>
      <c r="U178" s="18">
        <v>27.75</v>
      </c>
      <c r="V178" s="18">
        <v>26.75</v>
      </c>
      <c r="W178" s="24">
        <v>27.25</v>
      </c>
      <c r="X178" s="18">
        <v>0.5</v>
      </c>
      <c r="Y178" s="18">
        <v>27.25</v>
      </c>
      <c r="Z178" s="23">
        <v>0</v>
      </c>
      <c r="AA178" s="17">
        <v>2</v>
      </c>
      <c r="AB178" s="18">
        <v>40</v>
      </c>
      <c r="AC178" s="18">
        <v>27.5</v>
      </c>
      <c r="AD178" s="27">
        <v>33.75</v>
      </c>
      <c r="AE178" s="18">
        <v>6.25</v>
      </c>
      <c r="AF178" s="18">
        <v>33.75</v>
      </c>
      <c r="AG178" s="23">
        <v>0</v>
      </c>
      <c r="AH178" s="31">
        <f t="shared" si="12"/>
        <v>34.53125</v>
      </c>
    </row>
    <row r="179" spans="2:34" s="13" customFormat="1" ht="22" customHeight="1" x14ac:dyDescent="0.4">
      <c r="B179" s="14">
        <v>1049010144</v>
      </c>
      <c r="C179" s="26" t="s">
        <v>198</v>
      </c>
      <c r="D179" s="16" t="s">
        <v>207</v>
      </c>
      <c r="E179" s="16" t="s">
        <v>155</v>
      </c>
      <c r="F179" s="17">
        <v>15</v>
      </c>
      <c r="G179" s="18">
        <v>76.5</v>
      </c>
      <c r="H179" s="19">
        <v>33</v>
      </c>
      <c r="I179" s="28">
        <v>47.183332999999998</v>
      </c>
      <c r="J179" s="19">
        <v>12.101469</v>
      </c>
      <c r="K179" s="19">
        <v>45.5</v>
      </c>
      <c r="L179" s="23">
        <v>0</v>
      </c>
      <c r="M179" s="17">
        <v>15</v>
      </c>
      <c r="N179" s="18">
        <v>40</v>
      </c>
      <c r="O179" s="18">
        <v>15</v>
      </c>
      <c r="P179" s="24">
        <v>30.666665999999999</v>
      </c>
      <c r="Q179" s="18">
        <v>6.798692</v>
      </c>
      <c r="R179" s="18">
        <v>30</v>
      </c>
      <c r="S179" s="18">
        <v>35</v>
      </c>
      <c r="T179" s="17">
        <v>15</v>
      </c>
      <c r="U179" s="18">
        <v>36</v>
      </c>
      <c r="V179" s="18">
        <v>9.25</v>
      </c>
      <c r="W179" s="24">
        <v>28.033332999999999</v>
      </c>
      <c r="X179" s="18">
        <v>7.750197</v>
      </c>
      <c r="Y179" s="18">
        <v>30.25</v>
      </c>
      <c r="Z179" s="18">
        <v>33.75</v>
      </c>
      <c r="AA179" s="17">
        <v>15</v>
      </c>
      <c r="AB179" s="18">
        <v>47.5</v>
      </c>
      <c r="AC179" s="18">
        <v>15</v>
      </c>
      <c r="AD179" s="27">
        <v>31</v>
      </c>
      <c r="AE179" s="18">
        <v>10.033277</v>
      </c>
      <c r="AF179" s="18">
        <v>30</v>
      </c>
      <c r="AG179" s="18">
        <v>27.5</v>
      </c>
      <c r="AH179" s="31">
        <f t="shared" si="12"/>
        <v>34.220832999999999</v>
      </c>
    </row>
    <row r="180" spans="2:34" s="13" customFormat="1" ht="22" customHeight="1" x14ac:dyDescent="0.4">
      <c r="B180" s="14">
        <v>1049010140</v>
      </c>
      <c r="C180" s="26" t="s">
        <v>198</v>
      </c>
      <c r="D180" s="16" t="s">
        <v>208</v>
      </c>
      <c r="E180" s="16" t="s">
        <v>155</v>
      </c>
      <c r="F180" s="17">
        <v>11</v>
      </c>
      <c r="G180" s="18">
        <v>57.75</v>
      </c>
      <c r="H180" s="19">
        <v>25.5</v>
      </c>
      <c r="I180" s="30">
        <v>40.704545000000003</v>
      </c>
      <c r="J180" s="19">
        <v>11.432518</v>
      </c>
      <c r="K180" s="19">
        <v>41.75</v>
      </c>
      <c r="L180" s="23">
        <v>0</v>
      </c>
      <c r="M180" s="17">
        <v>11</v>
      </c>
      <c r="N180" s="18">
        <v>75</v>
      </c>
      <c r="O180" s="18">
        <v>15</v>
      </c>
      <c r="P180" s="22">
        <v>35</v>
      </c>
      <c r="Q180" s="18">
        <v>15.95448</v>
      </c>
      <c r="R180" s="18">
        <v>30</v>
      </c>
      <c r="S180" s="18">
        <v>25</v>
      </c>
      <c r="T180" s="17">
        <v>11</v>
      </c>
      <c r="U180" s="18">
        <v>51.25</v>
      </c>
      <c r="V180" s="18">
        <v>16.25</v>
      </c>
      <c r="W180" s="27">
        <v>34.636363000000003</v>
      </c>
      <c r="X180" s="18">
        <v>11.789519</v>
      </c>
      <c r="Y180" s="18">
        <v>36</v>
      </c>
      <c r="Z180" s="18">
        <v>16.25</v>
      </c>
      <c r="AA180" s="17">
        <v>11</v>
      </c>
      <c r="AB180" s="18">
        <v>32.5</v>
      </c>
      <c r="AC180" s="18">
        <v>20</v>
      </c>
      <c r="AD180" s="24">
        <v>24.772727</v>
      </c>
      <c r="AE180" s="18">
        <v>4.0528529999999998</v>
      </c>
      <c r="AF180" s="18">
        <v>25</v>
      </c>
      <c r="AG180" s="18">
        <v>20</v>
      </c>
      <c r="AH180" s="31">
        <f t="shared" si="12"/>
        <v>33.778408749999997</v>
      </c>
    </row>
    <row r="181" spans="2:34" s="13" customFormat="1" ht="22" customHeight="1" x14ac:dyDescent="0.4">
      <c r="B181" s="14">
        <v>1049010142</v>
      </c>
      <c r="C181" s="26" t="s">
        <v>198</v>
      </c>
      <c r="D181" s="16" t="s">
        <v>209</v>
      </c>
      <c r="E181" s="16" t="s">
        <v>155</v>
      </c>
      <c r="F181" s="17">
        <v>13</v>
      </c>
      <c r="G181" s="18">
        <v>64.5</v>
      </c>
      <c r="H181" s="19">
        <v>20.75</v>
      </c>
      <c r="I181" s="30">
        <v>43.961537999999997</v>
      </c>
      <c r="J181" s="19">
        <v>12.809569</v>
      </c>
      <c r="K181" s="19">
        <v>41.5</v>
      </c>
      <c r="L181" s="23">
        <v>0</v>
      </c>
      <c r="M181" s="17">
        <v>13</v>
      </c>
      <c r="N181" s="18">
        <v>55</v>
      </c>
      <c r="O181" s="18">
        <v>5</v>
      </c>
      <c r="P181" s="24">
        <v>30.384615</v>
      </c>
      <c r="Q181" s="18">
        <v>14.339501</v>
      </c>
      <c r="R181" s="18">
        <v>35</v>
      </c>
      <c r="S181" s="18">
        <v>40</v>
      </c>
      <c r="T181" s="17">
        <v>13</v>
      </c>
      <c r="U181" s="18">
        <v>39.5</v>
      </c>
      <c r="V181" s="18">
        <v>10.5</v>
      </c>
      <c r="W181" s="24">
        <v>21.346153000000001</v>
      </c>
      <c r="X181" s="18">
        <v>8.6054200000000005</v>
      </c>
      <c r="Y181" s="18">
        <v>17.5</v>
      </c>
      <c r="Z181" s="18">
        <v>15</v>
      </c>
      <c r="AA181" s="17">
        <v>13</v>
      </c>
      <c r="AB181" s="18">
        <v>60</v>
      </c>
      <c r="AC181" s="18">
        <v>12.5</v>
      </c>
      <c r="AD181" s="24">
        <v>26.923075999999998</v>
      </c>
      <c r="AE181" s="18">
        <v>12.639751</v>
      </c>
      <c r="AF181" s="18">
        <v>22.5</v>
      </c>
      <c r="AG181" s="18">
        <v>12.5</v>
      </c>
      <c r="AH181" s="31">
        <f t="shared" si="12"/>
        <v>30.653845499999999</v>
      </c>
    </row>
    <row r="182" spans="2:34" s="13" customFormat="1" ht="22" customHeight="1" x14ac:dyDescent="0.4">
      <c r="B182" s="14">
        <v>1049010145</v>
      </c>
      <c r="C182" s="26" t="s">
        <v>198</v>
      </c>
      <c r="D182" s="16" t="s">
        <v>210</v>
      </c>
      <c r="E182" s="16" t="s">
        <v>155</v>
      </c>
      <c r="F182" s="17">
        <v>3</v>
      </c>
      <c r="G182" s="18">
        <v>41.25</v>
      </c>
      <c r="H182" s="19">
        <v>34.5</v>
      </c>
      <c r="I182" s="30">
        <v>37.333333000000003</v>
      </c>
      <c r="J182" s="19">
        <v>2.8601670000000001</v>
      </c>
      <c r="K182" s="19">
        <v>36.25</v>
      </c>
      <c r="L182" s="23">
        <v>0</v>
      </c>
      <c r="M182" s="17">
        <v>3</v>
      </c>
      <c r="N182" s="18">
        <v>45</v>
      </c>
      <c r="O182" s="18">
        <v>10</v>
      </c>
      <c r="P182" s="24">
        <v>25</v>
      </c>
      <c r="Q182" s="18">
        <v>14.719601000000001</v>
      </c>
      <c r="R182" s="18">
        <v>20</v>
      </c>
      <c r="S182" s="23">
        <v>0</v>
      </c>
      <c r="T182" s="17">
        <v>3</v>
      </c>
      <c r="U182" s="18">
        <v>30.25</v>
      </c>
      <c r="V182" s="18">
        <v>23.25</v>
      </c>
      <c r="W182" s="24">
        <v>27.916665999999999</v>
      </c>
      <c r="X182" s="18">
        <v>3.2998310000000002</v>
      </c>
      <c r="Y182" s="18">
        <v>30.25</v>
      </c>
      <c r="Z182" s="18">
        <v>30.25</v>
      </c>
      <c r="AA182" s="17">
        <v>3</v>
      </c>
      <c r="AB182" s="18">
        <v>37.5</v>
      </c>
      <c r="AC182" s="18">
        <v>17.5</v>
      </c>
      <c r="AD182" s="24">
        <v>27.5</v>
      </c>
      <c r="AE182" s="18">
        <v>8.1649650000000005</v>
      </c>
      <c r="AF182" s="18">
        <v>27.5</v>
      </c>
      <c r="AG182" s="23">
        <v>0</v>
      </c>
      <c r="AH182" s="31">
        <f t="shared" si="12"/>
        <v>29.437499750000001</v>
      </c>
    </row>
    <row r="183" spans="2:34" s="13" customFormat="1" ht="22" customHeight="1" x14ac:dyDescent="0.4">
      <c r="B183" s="14">
        <v>1049010146</v>
      </c>
      <c r="C183" s="26" t="s">
        <v>198</v>
      </c>
      <c r="D183" s="16" t="s">
        <v>211</v>
      </c>
      <c r="E183" s="16" t="s">
        <v>155</v>
      </c>
      <c r="F183" s="17">
        <v>3</v>
      </c>
      <c r="G183" s="18">
        <v>39.75</v>
      </c>
      <c r="H183" s="19">
        <v>30</v>
      </c>
      <c r="I183" s="30">
        <v>35.25</v>
      </c>
      <c r="J183" s="19">
        <v>4.0155940000000001</v>
      </c>
      <c r="K183" s="19">
        <v>36</v>
      </c>
      <c r="L183" s="23">
        <v>0</v>
      </c>
      <c r="M183" s="17">
        <v>3</v>
      </c>
      <c r="N183" s="18">
        <v>40</v>
      </c>
      <c r="O183" s="18">
        <v>30</v>
      </c>
      <c r="P183" s="22">
        <v>35</v>
      </c>
      <c r="Q183" s="18">
        <v>4.0824819999999997</v>
      </c>
      <c r="R183" s="18">
        <v>35</v>
      </c>
      <c r="S183" s="23">
        <v>0</v>
      </c>
      <c r="T183" s="17">
        <v>3</v>
      </c>
      <c r="U183" s="18">
        <v>32.5</v>
      </c>
      <c r="V183" s="18">
        <v>26.75</v>
      </c>
      <c r="W183" s="24">
        <v>29.083333</v>
      </c>
      <c r="X183" s="18">
        <v>2.469255</v>
      </c>
      <c r="Y183" s="18">
        <v>28</v>
      </c>
      <c r="Z183" s="23">
        <v>0</v>
      </c>
      <c r="AA183" s="17">
        <v>3</v>
      </c>
      <c r="AB183" s="18">
        <v>20</v>
      </c>
      <c r="AC183" s="18">
        <v>12.5</v>
      </c>
      <c r="AD183" s="24">
        <v>15.833333</v>
      </c>
      <c r="AE183" s="18">
        <v>3.1180469999999998</v>
      </c>
      <c r="AF183" s="18">
        <v>15</v>
      </c>
      <c r="AG183" s="23">
        <v>0</v>
      </c>
      <c r="AH183" s="31">
        <f t="shared" si="12"/>
        <v>28.791666499999998</v>
      </c>
    </row>
    <row r="184" spans="2:34" s="13" customFormat="1" ht="22" customHeight="1" x14ac:dyDescent="0.4">
      <c r="B184" s="14">
        <v>1049010147</v>
      </c>
      <c r="C184" s="26" t="s">
        <v>198</v>
      </c>
      <c r="D184" s="16" t="s">
        <v>212</v>
      </c>
      <c r="E184" s="16" t="s">
        <v>155</v>
      </c>
      <c r="F184" s="17">
        <v>5</v>
      </c>
      <c r="G184" s="18">
        <v>38.75</v>
      </c>
      <c r="H184" s="19">
        <v>27.25</v>
      </c>
      <c r="I184" s="30">
        <v>33.450000000000003</v>
      </c>
      <c r="J184" s="19">
        <v>4.7838260000000004</v>
      </c>
      <c r="K184" s="19">
        <v>34</v>
      </c>
      <c r="L184" s="23">
        <v>0</v>
      </c>
      <c r="M184" s="17">
        <v>5</v>
      </c>
      <c r="N184" s="18">
        <v>25</v>
      </c>
      <c r="O184" s="18">
        <v>15</v>
      </c>
      <c r="P184" s="24">
        <v>21</v>
      </c>
      <c r="Q184" s="18">
        <v>3.741657</v>
      </c>
      <c r="R184" s="18">
        <v>20</v>
      </c>
      <c r="S184" s="18">
        <v>20</v>
      </c>
      <c r="T184" s="17">
        <v>5</v>
      </c>
      <c r="U184" s="18">
        <v>36</v>
      </c>
      <c r="V184" s="18">
        <v>26.75</v>
      </c>
      <c r="W184" s="24">
        <v>30.45</v>
      </c>
      <c r="X184" s="18">
        <v>3.055323</v>
      </c>
      <c r="Y184" s="18">
        <v>30.25</v>
      </c>
      <c r="Z184" s="18">
        <v>30.25</v>
      </c>
      <c r="AA184" s="17">
        <v>5</v>
      </c>
      <c r="AB184" s="18">
        <v>35</v>
      </c>
      <c r="AC184" s="18">
        <v>17.5</v>
      </c>
      <c r="AD184" s="24">
        <v>27</v>
      </c>
      <c r="AE184" s="18">
        <v>6.403124</v>
      </c>
      <c r="AF184" s="18">
        <v>27.5</v>
      </c>
      <c r="AG184" s="23">
        <v>0</v>
      </c>
      <c r="AH184" s="31">
        <f t="shared" si="12"/>
        <v>27.975000000000001</v>
      </c>
    </row>
    <row r="185" spans="2:34" s="13" customFormat="1" ht="22" customHeight="1" x14ac:dyDescent="0.4">
      <c r="B185" s="14">
        <v>1049010149</v>
      </c>
      <c r="C185" s="26" t="s">
        <v>198</v>
      </c>
      <c r="D185" s="16" t="s">
        <v>213</v>
      </c>
      <c r="E185" s="16" t="s">
        <v>155</v>
      </c>
      <c r="F185" s="17">
        <v>26</v>
      </c>
      <c r="G185" s="18">
        <v>59.5</v>
      </c>
      <c r="H185" s="19">
        <v>21.75</v>
      </c>
      <c r="I185" s="30">
        <v>39.634614999999997</v>
      </c>
      <c r="J185" s="19">
        <v>9.3560029999999994</v>
      </c>
      <c r="K185" s="19">
        <v>39.375</v>
      </c>
      <c r="L185" s="23">
        <v>0</v>
      </c>
      <c r="M185" s="17">
        <v>26</v>
      </c>
      <c r="N185" s="18">
        <v>30</v>
      </c>
      <c r="O185" s="18">
        <v>10</v>
      </c>
      <c r="P185" s="24">
        <v>17.884615</v>
      </c>
      <c r="Q185" s="18">
        <v>6.8181139999999996</v>
      </c>
      <c r="R185" s="18">
        <v>17.5</v>
      </c>
      <c r="S185" s="18">
        <v>10</v>
      </c>
      <c r="T185" s="17">
        <v>26</v>
      </c>
      <c r="U185" s="18">
        <v>52.25</v>
      </c>
      <c r="V185" s="18">
        <v>11.5</v>
      </c>
      <c r="W185" s="24">
        <v>26.576923000000001</v>
      </c>
      <c r="X185" s="18">
        <v>9.4631799999999995</v>
      </c>
      <c r="Y185" s="18">
        <v>26.25</v>
      </c>
      <c r="Z185" s="18">
        <v>32.5</v>
      </c>
      <c r="AA185" s="17">
        <v>26</v>
      </c>
      <c r="AB185" s="18">
        <v>40</v>
      </c>
      <c r="AC185" s="18">
        <v>15</v>
      </c>
      <c r="AD185" s="24">
        <v>26.826923000000001</v>
      </c>
      <c r="AE185" s="18">
        <v>6.6707479999999997</v>
      </c>
      <c r="AF185" s="18">
        <v>25</v>
      </c>
      <c r="AG185" s="18">
        <v>22.5</v>
      </c>
      <c r="AH185" s="31">
        <f t="shared" si="12"/>
        <v>27.730768999999995</v>
      </c>
    </row>
    <row r="186" spans="2:34" s="13" customFormat="1" ht="22" customHeight="1" x14ac:dyDescent="0.4">
      <c r="B186" s="217" t="s">
        <v>214</v>
      </c>
      <c r="C186" s="218"/>
      <c r="D186" s="218"/>
      <c r="E186" s="219"/>
      <c r="F186" s="32"/>
      <c r="G186" s="33"/>
      <c r="H186" s="34"/>
      <c r="I186" s="35">
        <f>AVERAGE(I129:I185)</f>
        <v>47.637984210953853</v>
      </c>
      <c r="J186" s="34"/>
      <c r="K186" s="34"/>
      <c r="L186" s="36"/>
      <c r="M186" s="32"/>
      <c r="N186" s="33"/>
      <c r="O186" s="33"/>
      <c r="P186" s="35">
        <f>AVERAGE(P129:P185)</f>
        <v>31.814056573654728</v>
      </c>
      <c r="Q186" s="33"/>
      <c r="R186" s="33"/>
      <c r="S186" s="36"/>
      <c r="T186" s="32"/>
      <c r="U186" s="33"/>
      <c r="V186" s="33"/>
      <c r="W186" s="35">
        <f>AVERAGE(W129:W185)</f>
        <v>32.001335692245327</v>
      </c>
      <c r="X186" s="33"/>
      <c r="Y186" s="33"/>
      <c r="Z186" s="36"/>
      <c r="AA186" s="32"/>
      <c r="AB186" s="33"/>
      <c r="AC186" s="33"/>
      <c r="AD186" s="35">
        <f>AVERAGE(AD129:AD185)</f>
        <v>28.394085632006487</v>
      </c>
      <c r="AE186" s="33"/>
      <c r="AF186" s="33"/>
      <c r="AG186" s="36"/>
      <c r="AH186" s="35">
        <f>AVERAGE(AH129:AH185)</f>
        <v>34.961865527215089</v>
      </c>
    </row>
    <row r="187" spans="2:34" s="13" customFormat="1" ht="22" customHeight="1" x14ac:dyDescent="0.4">
      <c r="B187" s="14">
        <v>1049010135</v>
      </c>
      <c r="C187" s="26" t="s">
        <v>215</v>
      </c>
      <c r="D187" s="16" t="s">
        <v>216</v>
      </c>
      <c r="E187" s="16" t="s">
        <v>155</v>
      </c>
      <c r="F187" s="17">
        <v>11</v>
      </c>
      <c r="G187" s="18">
        <v>84.25</v>
      </c>
      <c r="H187" s="19">
        <v>49.25</v>
      </c>
      <c r="I187" s="20">
        <v>60.795453999999999</v>
      </c>
      <c r="J187" s="19">
        <v>9.2403619999999993</v>
      </c>
      <c r="K187" s="19">
        <v>59.75</v>
      </c>
      <c r="L187" s="23">
        <v>0</v>
      </c>
      <c r="M187" s="17">
        <v>11</v>
      </c>
      <c r="N187" s="18">
        <v>45</v>
      </c>
      <c r="O187" s="18">
        <v>25</v>
      </c>
      <c r="P187" s="27">
        <v>32.727271999999999</v>
      </c>
      <c r="Q187" s="18">
        <v>4.937627</v>
      </c>
      <c r="R187" s="18">
        <v>30</v>
      </c>
      <c r="S187" s="18">
        <v>30</v>
      </c>
      <c r="T187" s="17">
        <v>11</v>
      </c>
      <c r="U187" s="18">
        <v>57</v>
      </c>
      <c r="V187" s="18">
        <v>28</v>
      </c>
      <c r="W187" s="22">
        <v>36.818181000000003</v>
      </c>
      <c r="X187" s="18">
        <v>9.252205</v>
      </c>
      <c r="Y187" s="18">
        <v>33.75</v>
      </c>
      <c r="Z187" s="18">
        <v>28</v>
      </c>
      <c r="AA187" s="17">
        <v>11</v>
      </c>
      <c r="AB187" s="18">
        <v>40</v>
      </c>
      <c r="AC187" s="18">
        <v>17.5</v>
      </c>
      <c r="AD187" s="27">
        <v>29.545453999999999</v>
      </c>
      <c r="AE187" s="18">
        <v>6.0130710000000001</v>
      </c>
      <c r="AF187" s="18">
        <v>30</v>
      </c>
      <c r="AG187" s="18">
        <v>30</v>
      </c>
      <c r="AH187" s="31">
        <f t="shared" ref="AH187:AH197" si="13">AVERAGE(I187,P187,W187,AD187)</f>
        <v>39.971590250000006</v>
      </c>
    </row>
    <row r="188" spans="2:34" s="13" customFormat="1" ht="22" customHeight="1" x14ac:dyDescent="0.4">
      <c r="B188" s="14">
        <v>1049010134</v>
      </c>
      <c r="C188" s="26" t="s">
        <v>215</v>
      </c>
      <c r="D188" s="16" t="s">
        <v>217</v>
      </c>
      <c r="E188" s="16" t="s">
        <v>155</v>
      </c>
      <c r="F188" s="17">
        <v>8</v>
      </c>
      <c r="G188" s="18">
        <v>75.25</v>
      </c>
      <c r="H188" s="19">
        <v>41.25</v>
      </c>
      <c r="I188" s="20">
        <v>54.15625</v>
      </c>
      <c r="J188" s="19">
        <v>10.11646</v>
      </c>
      <c r="K188" s="19">
        <v>53</v>
      </c>
      <c r="L188" s="23">
        <v>0</v>
      </c>
      <c r="M188" s="17">
        <v>8</v>
      </c>
      <c r="N188" s="18">
        <v>55</v>
      </c>
      <c r="O188" s="18">
        <v>25</v>
      </c>
      <c r="P188" s="22">
        <v>40.625</v>
      </c>
      <c r="Q188" s="18">
        <v>9.8226460000000007</v>
      </c>
      <c r="R188" s="18">
        <v>40</v>
      </c>
      <c r="S188" s="18">
        <v>40</v>
      </c>
      <c r="T188" s="17">
        <v>8</v>
      </c>
      <c r="U188" s="18">
        <v>54.75</v>
      </c>
      <c r="V188" s="18">
        <v>15</v>
      </c>
      <c r="W188" s="27">
        <v>34.59375</v>
      </c>
      <c r="X188" s="18">
        <v>10.562268</v>
      </c>
      <c r="Y188" s="18">
        <v>35.5</v>
      </c>
      <c r="Z188" s="23">
        <v>0</v>
      </c>
      <c r="AA188" s="17">
        <v>8</v>
      </c>
      <c r="AB188" s="18">
        <v>37.5</v>
      </c>
      <c r="AC188" s="18">
        <v>15</v>
      </c>
      <c r="AD188" s="24">
        <v>27.8125</v>
      </c>
      <c r="AE188" s="18">
        <v>7.4411750000000003</v>
      </c>
      <c r="AF188" s="18">
        <v>27.5</v>
      </c>
      <c r="AG188" s="18">
        <v>22.5</v>
      </c>
      <c r="AH188" s="31">
        <f t="shared" si="13"/>
        <v>39.296875</v>
      </c>
    </row>
    <row r="189" spans="2:34" s="13" customFormat="1" ht="22" customHeight="1" x14ac:dyDescent="0.4">
      <c r="B189" s="14">
        <v>1049010130</v>
      </c>
      <c r="C189" s="26" t="s">
        <v>215</v>
      </c>
      <c r="D189" s="16" t="s">
        <v>218</v>
      </c>
      <c r="E189" s="16" t="s">
        <v>155</v>
      </c>
      <c r="F189" s="17">
        <v>7</v>
      </c>
      <c r="G189" s="18">
        <v>68.5</v>
      </c>
      <c r="H189" s="19">
        <v>45.5</v>
      </c>
      <c r="I189" s="20">
        <v>57.75</v>
      </c>
      <c r="J189" s="19">
        <v>8.0887919999999998</v>
      </c>
      <c r="K189" s="19">
        <v>59.25</v>
      </c>
      <c r="L189" s="18">
        <v>59.25</v>
      </c>
      <c r="M189" s="17">
        <v>7</v>
      </c>
      <c r="N189" s="18">
        <v>45</v>
      </c>
      <c r="O189" s="18">
        <v>10</v>
      </c>
      <c r="P189" s="24">
        <v>28.571428000000001</v>
      </c>
      <c r="Q189" s="18">
        <v>10.251927999999999</v>
      </c>
      <c r="R189" s="18">
        <v>30</v>
      </c>
      <c r="S189" s="18">
        <v>30</v>
      </c>
      <c r="T189" s="17">
        <v>7</v>
      </c>
      <c r="U189" s="18">
        <v>54.75</v>
      </c>
      <c r="V189" s="18">
        <v>17.5</v>
      </c>
      <c r="W189" s="24">
        <v>33.214284999999997</v>
      </c>
      <c r="X189" s="18">
        <v>11.801504</v>
      </c>
      <c r="Y189" s="18">
        <v>33.75</v>
      </c>
      <c r="Z189" s="23">
        <v>0</v>
      </c>
      <c r="AA189" s="17">
        <v>7</v>
      </c>
      <c r="AB189" s="18">
        <v>62.5</v>
      </c>
      <c r="AC189" s="18">
        <v>25</v>
      </c>
      <c r="AD189" s="22">
        <v>36.071427999999997</v>
      </c>
      <c r="AE189" s="18">
        <v>11.941609</v>
      </c>
      <c r="AF189" s="18">
        <v>32.5</v>
      </c>
      <c r="AG189" s="18">
        <v>27.5</v>
      </c>
      <c r="AH189" s="31">
        <f t="shared" si="13"/>
        <v>38.901785249999996</v>
      </c>
    </row>
    <row r="190" spans="2:34" s="13" customFormat="1" ht="22" customHeight="1" x14ac:dyDescent="0.4">
      <c r="B190" s="14">
        <v>1049010136</v>
      </c>
      <c r="C190" s="26" t="s">
        <v>215</v>
      </c>
      <c r="D190" s="16" t="s">
        <v>219</v>
      </c>
      <c r="E190" s="16" t="s">
        <v>155</v>
      </c>
      <c r="F190" s="17">
        <v>15</v>
      </c>
      <c r="G190" s="18">
        <v>71</v>
      </c>
      <c r="H190" s="19">
        <v>34</v>
      </c>
      <c r="I190" s="20">
        <v>53.816665999999998</v>
      </c>
      <c r="J190" s="19">
        <v>11.174175999999999</v>
      </c>
      <c r="K190" s="19">
        <v>52.75</v>
      </c>
      <c r="L190" s="18">
        <v>40.5</v>
      </c>
      <c r="M190" s="17">
        <v>15</v>
      </c>
      <c r="N190" s="18">
        <v>90</v>
      </c>
      <c r="O190" s="18">
        <v>10</v>
      </c>
      <c r="P190" s="22">
        <v>37</v>
      </c>
      <c r="Q190" s="18">
        <v>18.779420999999999</v>
      </c>
      <c r="R190" s="18">
        <v>35</v>
      </c>
      <c r="S190" s="18">
        <v>40</v>
      </c>
      <c r="T190" s="17">
        <v>15</v>
      </c>
      <c r="U190" s="18">
        <v>64</v>
      </c>
      <c r="V190" s="18">
        <v>16.25</v>
      </c>
      <c r="W190" s="22">
        <v>36.666665999999999</v>
      </c>
      <c r="X190" s="18">
        <v>13.055224000000001</v>
      </c>
      <c r="Y190" s="18">
        <v>33.75</v>
      </c>
      <c r="Z190" s="18">
        <v>43</v>
      </c>
      <c r="AA190" s="17">
        <v>15</v>
      </c>
      <c r="AB190" s="18">
        <v>35</v>
      </c>
      <c r="AC190" s="18">
        <v>10</v>
      </c>
      <c r="AD190" s="24">
        <v>23.666665999999999</v>
      </c>
      <c r="AE190" s="18">
        <v>6.1146450000000003</v>
      </c>
      <c r="AF190" s="18">
        <v>25</v>
      </c>
      <c r="AG190" s="18">
        <v>20</v>
      </c>
      <c r="AH190" s="31">
        <f t="shared" si="13"/>
        <v>37.787499499999996</v>
      </c>
    </row>
    <row r="191" spans="2:34" s="13" customFormat="1" ht="22" customHeight="1" x14ac:dyDescent="0.4">
      <c r="B191" s="14">
        <v>1049010131</v>
      </c>
      <c r="C191" s="26" t="s">
        <v>215</v>
      </c>
      <c r="D191" s="16" t="s">
        <v>220</v>
      </c>
      <c r="E191" s="16" t="s">
        <v>155</v>
      </c>
      <c r="F191" s="17">
        <v>19</v>
      </c>
      <c r="G191" s="18">
        <v>65</v>
      </c>
      <c r="H191" s="19">
        <v>34.75</v>
      </c>
      <c r="I191" s="20">
        <v>51.052630999999998</v>
      </c>
      <c r="J191" s="19">
        <v>8.5841720000000006</v>
      </c>
      <c r="K191" s="19">
        <v>52.5</v>
      </c>
      <c r="L191" s="18">
        <v>38</v>
      </c>
      <c r="M191" s="17">
        <v>19</v>
      </c>
      <c r="N191" s="18">
        <v>80</v>
      </c>
      <c r="O191" s="18">
        <v>15</v>
      </c>
      <c r="P191" s="22">
        <v>37.894736000000002</v>
      </c>
      <c r="Q191" s="18">
        <v>16.247734999999999</v>
      </c>
      <c r="R191" s="18">
        <v>35</v>
      </c>
      <c r="S191" s="18">
        <v>35</v>
      </c>
      <c r="T191" s="17">
        <v>19</v>
      </c>
      <c r="U191" s="18">
        <v>76.75</v>
      </c>
      <c r="V191" s="18">
        <v>9.25</v>
      </c>
      <c r="W191" s="22">
        <v>36.973683999999999</v>
      </c>
      <c r="X191" s="18">
        <v>13.096527</v>
      </c>
      <c r="Y191" s="18">
        <v>37.25</v>
      </c>
      <c r="Z191" s="18">
        <v>43</v>
      </c>
      <c r="AA191" s="17">
        <v>19</v>
      </c>
      <c r="AB191" s="18">
        <v>37.5</v>
      </c>
      <c r="AC191" s="18">
        <v>15</v>
      </c>
      <c r="AD191" s="24">
        <v>24.868421000000001</v>
      </c>
      <c r="AE191" s="18">
        <v>6.0411789999999996</v>
      </c>
      <c r="AF191" s="18">
        <v>25</v>
      </c>
      <c r="AG191" s="18">
        <v>22.5</v>
      </c>
      <c r="AH191" s="31">
        <f t="shared" si="13"/>
        <v>37.697368000000004</v>
      </c>
    </row>
    <row r="192" spans="2:34" s="13" customFormat="1" ht="22" customHeight="1" x14ac:dyDescent="0.4">
      <c r="B192" s="14">
        <v>1049010129</v>
      </c>
      <c r="C192" s="26" t="s">
        <v>215</v>
      </c>
      <c r="D192" s="16" t="s">
        <v>221</v>
      </c>
      <c r="E192" s="16" t="s">
        <v>155</v>
      </c>
      <c r="F192" s="17">
        <v>9</v>
      </c>
      <c r="G192" s="18">
        <v>54.75</v>
      </c>
      <c r="H192" s="19">
        <v>33.75</v>
      </c>
      <c r="I192" s="30">
        <v>42.527777</v>
      </c>
      <c r="J192" s="19">
        <v>7.5013370000000004</v>
      </c>
      <c r="K192" s="19">
        <v>41.25</v>
      </c>
      <c r="L192" s="23">
        <v>0</v>
      </c>
      <c r="M192" s="17">
        <v>9</v>
      </c>
      <c r="N192" s="18">
        <v>50</v>
      </c>
      <c r="O192" s="18">
        <v>25</v>
      </c>
      <c r="P192" s="22">
        <v>40</v>
      </c>
      <c r="Q192" s="18">
        <v>8.4983649999999997</v>
      </c>
      <c r="R192" s="18">
        <v>45</v>
      </c>
      <c r="S192" s="18">
        <v>45</v>
      </c>
      <c r="T192" s="17">
        <v>9</v>
      </c>
      <c r="U192" s="18">
        <v>52.25</v>
      </c>
      <c r="V192" s="18">
        <v>19.75</v>
      </c>
      <c r="W192" s="22">
        <v>39.916665999999999</v>
      </c>
      <c r="X192" s="18">
        <v>8.9868729999999992</v>
      </c>
      <c r="Y192" s="18">
        <v>40.75</v>
      </c>
      <c r="Z192" s="18">
        <v>39.5</v>
      </c>
      <c r="AA192" s="17">
        <v>9</v>
      </c>
      <c r="AB192" s="18">
        <v>32.5</v>
      </c>
      <c r="AC192" s="18">
        <v>20</v>
      </c>
      <c r="AD192" s="24">
        <v>26.388888000000001</v>
      </c>
      <c r="AE192" s="18">
        <v>4.2673030000000001</v>
      </c>
      <c r="AF192" s="18">
        <v>25</v>
      </c>
      <c r="AG192" s="18">
        <v>22.5</v>
      </c>
      <c r="AH192" s="31">
        <f t="shared" si="13"/>
        <v>37.208332750000004</v>
      </c>
    </row>
    <row r="193" spans="2:34" s="13" customFormat="1" ht="22" customHeight="1" x14ac:dyDescent="0.4">
      <c r="B193" s="14">
        <v>1049010138</v>
      </c>
      <c r="C193" s="26" t="s">
        <v>215</v>
      </c>
      <c r="D193" s="16" t="s">
        <v>222</v>
      </c>
      <c r="E193" s="16" t="s">
        <v>155</v>
      </c>
      <c r="F193" s="17">
        <v>6</v>
      </c>
      <c r="G193" s="18">
        <v>54.75</v>
      </c>
      <c r="H193" s="19">
        <v>39.5</v>
      </c>
      <c r="I193" s="30">
        <v>44.583333000000003</v>
      </c>
      <c r="J193" s="19">
        <v>5.030462</v>
      </c>
      <c r="K193" s="19">
        <v>43</v>
      </c>
      <c r="L193" s="23">
        <v>0</v>
      </c>
      <c r="M193" s="17">
        <v>6</v>
      </c>
      <c r="N193" s="18">
        <v>40</v>
      </c>
      <c r="O193" s="18">
        <v>25</v>
      </c>
      <c r="P193" s="24">
        <v>30.833333</v>
      </c>
      <c r="Q193" s="18">
        <v>6.0667580000000001</v>
      </c>
      <c r="R193" s="18">
        <v>30</v>
      </c>
      <c r="S193" s="18">
        <v>25</v>
      </c>
      <c r="T193" s="17">
        <v>6</v>
      </c>
      <c r="U193" s="18">
        <v>52.25</v>
      </c>
      <c r="V193" s="18">
        <v>23.25</v>
      </c>
      <c r="W193" s="27">
        <v>35.458333000000003</v>
      </c>
      <c r="X193" s="18">
        <v>10.307174</v>
      </c>
      <c r="Y193" s="18">
        <v>35.5</v>
      </c>
      <c r="Z193" s="18">
        <v>23.25</v>
      </c>
      <c r="AA193" s="17">
        <v>6</v>
      </c>
      <c r="AB193" s="18">
        <v>40</v>
      </c>
      <c r="AC193" s="18">
        <v>25</v>
      </c>
      <c r="AD193" s="27">
        <v>33.75</v>
      </c>
      <c r="AE193" s="18">
        <v>5.7282190000000002</v>
      </c>
      <c r="AF193" s="18">
        <v>33.75</v>
      </c>
      <c r="AG193" s="18">
        <v>30</v>
      </c>
      <c r="AH193" s="31">
        <f t="shared" si="13"/>
        <v>36.156249750000001</v>
      </c>
    </row>
    <row r="194" spans="2:34" s="13" customFormat="1" ht="22" customHeight="1" x14ac:dyDescent="0.4">
      <c r="B194" s="14">
        <v>1049010132</v>
      </c>
      <c r="C194" s="26" t="s">
        <v>215</v>
      </c>
      <c r="D194" s="16" t="s">
        <v>223</v>
      </c>
      <c r="E194" s="16" t="s">
        <v>155</v>
      </c>
      <c r="F194" s="17">
        <v>6</v>
      </c>
      <c r="G194" s="18">
        <v>67.75</v>
      </c>
      <c r="H194" s="19">
        <v>27</v>
      </c>
      <c r="I194" s="30">
        <v>44.25</v>
      </c>
      <c r="J194" s="19">
        <v>13.710549</v>
      </c>
      <c r="K194" s="19">
        <v>39.75</v>
      </c>
      <c r="L194" s="23">
        <v>0</v>
      </c>
      <c r="M194" s="17">
        <v>6</v>
      </c>
      <c r="N194" s="18">
        <v>45</v>
      </c>
      <c r="O194" s="18">
        <v>15</v>
      </c>
      <c r="P194" s="24">
        <v>28.333333</v>
      </c>
      <c r="Q194" s="18">
        <v>9.8601320000000001</v>
      </c>
      <c r="R194" s="18">
        <v>27.5</v>
      </c>
      <c r="S194" s="23">
        <v>0</v>
      </c>
      <c r="T194" s="17">
        <v>6</v>
      </c>
      <c r="U194" s="18">
        <v>45.25</v>
      </c>
      <c r="V194" s="18">
        <v>21</v>
      </c>
      <c r="W194" s="24">
        <v>28.666665999999999</v>
      </c>
      <c r="X194" s="18">
        <v>8.1785619999999994</v>
      </c>
      <c r="Y194" s="18">
        <v>25.5</v>
      </c>
      <c r="Z194" s="18">
        <v>23.25</v>
      </c>
      <c r="AA194" s="17">
        <v>6</v>
      </c>
      <c r="AB194" s="18">
        <v>37.5</v>
      </c>
      <c r="AC194" s="18">
        <v>22.5</v>
      </c>
      <c r="AD194" s="27">
        <v>32.5</v>
      </c>
      <c r="AE194" s="18">
        <v>4.7871350000000001</v>
      </c>
      <c r="AF194" s="18">
        <v>33.75</v>
      </c>
      <c r="AG194" s="18">
        <v>32.5</v>
      </c>
      <c r="AH194" s="31">
        <f t="shared" si="13"/>
        <v>33.437499750000001</v>
      </c>
    </row>
    <row r="195" spans="2:34" s="13" customFormat="1" ht="22" customHeight="1" x14ac:dyDescent="0.4">
      <c r="B195" s="14">
        <v>1049010137</v>
      </c>
      <c r="C195" s="26" t="s">
        <v>215</v>
      </c>
      <c r="D195" s="16" t="s">
        <v>224</v>
      </c>
      <c r="E195" s="16" t="s">
        <v>155</v>
      </c>
      <c r="F195" s="17">
        <v>23</v>
      </c>
      <c r="G195" s="18">
        <v>62.75</v>
      </c>
      <c r="H195" s="19">
        <v>23.5</v>
      </c>
      <c r="I195" s="30">
        <v>45.532608000000003</v>
      </c>
      <c r="J195" s="19">
        <v>10.624089</v>
      </c>
      <c r="K195" s="19">
        <v>45.25</v>
      </c>
      <c r="L195" s="18">
        <v>48.5</v>
      </c>
      <c r="M195" s="17">
        <v>23</v>
      </c>
      <c r="N195" s="18">
        <v>60</v>
      </c>
      <c r="O195" s="18">
        <v>10</v>
      </c>
      <c r="P195" s="27">
        <v>31.956520999999999</v>
      </c>
      <c r="Q195" s="18">
        <v>16.598790000000001</v>
      </c>
      <c r="R195" s="18">
        <v>25</v>
      </c>
      <c r="S195" s="18">
        <v>25</v>
      </c>
      <c r="T195" s="17">
        <v>23</v>
      </c>
      <c r="U195" s="18">
        <v>47.75</v>
      </c>
      <c r="V195" s="18">
        <v>12.75</v>
      </c>
      <c r="W195" s="24">
        <v>28.304347</v>
      </c>
      <c r="X195" s="18">
        <v>8.0128819999999994</v>
      </c>
      <c r="Y195" s="18">
        <v>29</v>
      </c>
      <c r="Z195" s="18">
        <v>29</v>
      </c>
      <c r="AA195" s="17">
        <v>23</v>
      </c>
      <c r="AB195" s="18">
        <v>37.5</v>
      </c>
      <c r="AC195" s="18">
        <v>10</v>
      </c>
      <c r="AD195" s="24">
        <v>26.956520999999999</v>
      </c>
      <c r="AE195" s="18">
        <v>7.3335330000000001</v>
      </c>
      <c r="AF195" s="18">
        <v>27.5</v>
      </c>
      <c r="AG195" s="18">
        <v>20</v>
      </c>
      <c r="AH195" s="31">
        <f t="shared" si="13"/>
        <v>33.187499250000002</v>
      </c>
    </row>
    <row r="196" spans="2:34" s="13" customFormat="1" ht="22" customHeight="1" x14ac:dyDescent="0.4">
      <c r="B196" s="14">
        <v>1049010133</v>
      </c>
      <c r="C196" s="26" t="s">
        <v>215</v>
      </c>
      <c r="D196" s="16" t="s">
        <v>225</v>
      </c>
      <c r="E196" s="16" t="s">
        <v>155</v>
      </c>
      <c r="F196" s="17">
        <v>16</v>
      </c>
      <c r="G196" s="18">
        <v>57</v>
      </c>
      <c r="H196" s="19">
        <v>19</v>
      </c>
      <c r="I196" s="30">
        <v>42.640625</v>
      </c>
      <c r="J196" s="19">
        <v>9.8579629999999998</v>
      </c>
      <c r="K196" s="19">
        <v>42.125</v>
      </c>
      <c r="L196" s="18">
        <v>40.75</v>
      </c>
      <c r="M196" s="17">
        <v>16</v>
      </c>
      <c r="N196" s="18">
        <v>30</v>
      </c>
      <c r="O196" s="18">
        <v>5</v>
      </c>
      <c r="P196" s="24">
        <v>21.25</v>
      </c>
      <c r="Q196" s="18">
        <v>8.3852539999999998</v>
      </c>
      <c r="R196" s="18">
        <v>25</v>
      </c>
      <c r="S196" s="18">
        <v>30</v>
      </c>
      <c r="T196" s="17">
        <v>16</v>
      </c>
      <c r="U196" s="18">
        <v>55.75</v>
      </c>
      <c r="V196" s="18">
        <v>16.25</v>
      </c>
      <c r="W196" s="22">
        <v>39.078125</v>
      </c>
      <c r="X196" s="18">
        <v>10.734624999999999</v>
      </c>
      <c r="Y196" s="18">
        <v>39.5</v>
      </c>
      <c r="Z196" s="18">
        <v>38.25</v>
      </c>
      <c r="AA196" s="17">
        <v>16</v>
      </c>
      <c r="AB196" s="18">
        <v>35</v>
      </c>
      <c r="AC196" s="18">
        <v>15</v>
      </c>
      <c r="AD196" s="24">
        <v>24.21875</v>
      </c>
      <c r="AE196" s="18">
        <v>5.0558399999999999</v>
      </c>
      <c r="AF196" s="18">
        <v>22.5</v>
      </c>
      <c r="AG196" s="18">
        <v>22.5</v>
      </c>
      <c r="AH196" s="31">
        <f t="shared" si="13"/>
        <v>31.796875</v>
      </c>
    </row>
    <row r="197" spans="2:34" s="13" customFormat="1" ht="22" customHeight="1" x14ac:dyDescent="0.4">
      <c r="B197" s="14">
        <v>1049010139</v>
      </c>
      <c r="C197" s="26" t="s">
        <v>215</v>
      </c>
      <c r="D197" s="16" t="s">
        <v>226</v>
      </c>
      <c r="E197" s="16" t="s">
        <v>155</v>
      </c>
      <c r="F197" s="17">
        <v>14</v>
      </c>
      <c r="G197" s="18">
        <v>60.25</v>
      </c>
      <c r="H197" s="19">
        <v>24.25</v>
      </c>
      <c r="I197" s="30">
        <v>40.803570999999998</v>
      </c>
      <c r="J197" s="19">
        <v>10.671716</v>
      </c>
      <c r="K197" s="19">
        <v>40.75</v>
      </c>
      <c r="L197" s="23">
        <v>0</v>
      </c>
      <c r="M197" s="17">
        <v>14</v>
      </c>
      <c r="N197" s="18">
        <v>40</v>
      </c>
      <c r="O197" s="18">
        <v>10</v>
      </c>
      <c r="P197" s="24">
        <v>24.642856999999999</v>
      </c>
      <c r="Q197" s="18">
        <v>8.7554639999999999</v>
      </c>
      <c r="R197" s="18">
        <v>25</v>
      </c>
      <c r="S197" s="18">
        <v>25</v>
      </c>
      <c r="T197" s="17">
        <v>14</v>
      </c>
      <c r="U197" s="18">
        <v>53.5</v>
      </c>
      <c r="V197" s="18">
        <v>17.5</v>
      </c>
      <c r="W197" s="24">
        <v>30.357142</v>
      </c>
      <c r="X197" s="18">
        <v>9.3473229999999994</v>
      </c>
      <c r="Y197" s="18">
        <v>27.875</v>
      </c>
      <c r="Z197" s="18">
        <v>23.25</v>
      </c>
      <c r="AA197" s="17">
        <v>14</v>
      </c>
      <c r="AB197" s="18">
        <v>40</v>
      </c>
      <c r="AC197" s="18">
        <v>10</v>
      </c>
      <c r="AD197" s="24">
        <v>23.392856999999999</v>
      </c>
      <c r="AE197" s="18">
        <v>7.9399050000000004</v>
      </c>
      <c r="AF197" s="18">
        <v>22.5</v>
      </c>
      <c r="AG197" s="18">
        <v>27.5</v>
      </c>
      <c r="AH197" s="31">
        <f t="shared" si="13"/>
        <v>29.79910675</v>
      </c>
    </row>
    <row r="198" spans="2:34" s="13" customFormat="1" ht="22" customHeight="1" x14ac:dyDescent="0.4">
      <c r="B198" s="217" t="s">
        <v>227</v>
      </c>
      <c r="C198" s="218"/>
      <c r="D198" s="218"/>
      <c r="E198" s="219"/>
      <c r="F198" s="32"/>
      <c r="G198" s="33"/>
      <c r="H198" s="34"/>
      <c r="I198" s="35">
        <f>AVERAGE(I187:I197)</f>
        <v>48.90081045454545</v>
      </c>
      <c r="J198" s="34"/>
      <c r="K198" s="34"/>
      <c r="L198" s="36"/>
      <c r="M198" s="32"/>
      <c r="N198" s="33"/>
      <c r="O198" s="33"/>
      <c r="P198" s="35">
        <f>AVERAGE(P187:P197)</f>
        <v>32.166770909090907</v>
      </c>
      <c r="Q198" s="33"/>
      <c r="R198" s="33"/>
      <c r="S198" s="36"/>
      <c r="T198" s="32"/>
      <c r="U198" s="33"/>
      <c r="V198" s="33"/>
      <c r="W198" s="35">
        <f>AVERAGE(W187:W197)</f>
        <v>34.549804090909092</v>
      </c>
      <c r="X198" s="33"/>
      <c r="Y198" s="33"/>
      <c r="Z198" s="36"/>
      <c r="AA198" s="32"/>
      <c r="AB198" s="33"/>
      <c r="AC198" s="33"/>
      <c r="AD198" s="35">
        <f>AVERAGE(AD187:AD197)</f>
        <v>28.106498636363639</v>
      </c>
      <c r="AE198" s="33"/>
      <c r="AF198" s="33"/>
      <c r="AG198" s="36"/>
      <c r="AH198" s="35">
        <f>AVERAGE(AH181:AH197)</f>
        <v>33.811254560424409</v>
      </c>
    </row>
    <row r="199" spans="2:34" s="13" customFormat="1" ht="22" customHeight="1" x14ac:dyDescent="0.4">
      <c r="B199" s="14">
        <v>1049010059</v>
      </c>
      <c r="C199" s="26" t="s">
        <v>228</v>
      </c>
      <c r="D199" s="16" t="s">
        <v>229</v>
      </c>
      <c r="E199" s="16" t="s">
        <v>20</v>
      </c>
      <c r="F199" s="17">
        <v>7</v>
      </c>
      <c r="G199" s="18">
        <v>70.25</v>
      </c>
      <c r="H199" s="19">
        <v>37.75</v>
      </c>
      <c r="I199" s="20">
        <v>56</v>
      </c>
      <c r="J199" s="19">
        <v>9.5925930000000008</v>
      </c>
      <c r="K199" s="19">
        <v>56.25</v>
      </c>
      <c r="L199" s="23">
        <v>0</v>
      </c>
      <c r="M199" s="17">
        <v>7</v>
      </c>
      <c r="N199" s="18">
        <v>70</v>
      </c>
      <c r="O199" s="18">
        <v>15</v>
      </c>
      <c r="P199" s="22">
        <v>46.428570999999998</v>
      </c>
      <c r="Q199" s="18">
        <v>19.404395999999998</v>
      </c>
      <c r="R199" s="18">
        <v>45</v>
      </c>
      <c r="S199" s="18">
        <v>65</v>
      </c>
      <c r="T199" s="17">
        <v>7</v>
      </c>
      <c r="U199" s="18">
        <v>59.25</v>
      </c>
      <c r="V199" s="18">
        <v>25.5</v>
      </c>
      <c r="W199" s="22">
        <v>39.5</v>
      </c>
      <c r="X199" s="18">
        <v>9.6639970000000002</v>
      </c>
      <c r="Y199" s="18">
        <v>37.25</v>
      </c>
      <c r="Z199" s="18">
        <v>36</v>
      </c>
      <c r="AA199" s="17">
        <v>7</v>
      </c>
      <c r="AB199" s="18">
        <v>52.5</v>
      </c>
      <c r="AC199" s="18">
        <v>22.5</v>
      </c>
      <c r="AD199" s="22">
        <v>34.642856999999999</v>
      </c>
      <c r="AE199" s="18">
        <v>9.7677099999999992</v>
      </c>
      <c r="AF199" s="18">
        <v>35</v>
      </c>
      <c r="AG199" s="18">
        <v>40</v>
      </c>
      <c r="AH199" s="31">
        <f t="shared" ref="AH199:AH214" si="14">AVERAGE(I199,P199,W199,AD199)</f>
        <v>44.142856999999999</v>
      </c>
    </row>
    <row r="200" spans="2:34" s="13" customFormat="1" ht="22" customHeight="1" x14ac:dyDescent="0.4">
      <c r="B200" s="14">
        <v>1049010057</v>
      </c>
      <c r="C200" s="26" t="s">
        <v>228</v>
      </c>
      <c r="D200" s="16" t="s">
        <v>230</v>
      </c>
      <c r="E200" s="16" t="s">
        <v>20</v>
      </c>
      <c r="F200" s="17">
        <v>12</v>
      </c>
      <c r="G200" s="18">
        <v>71.75</v>
      </c>
      <c r="H200" s="19">
        <v>34</v>
      </c>
      <c r="I200" s="20">
        <v>53.395833000000003</v>
      </c>
      <c r="J200" s="19">
        <v>11.068187</v>
      </c>
      <c r="K200" s="19">
        <v>54.5</v>
      </c>
      <c r="L200" s="23">
        <v>0</v>
      </c>
      <c r="M200" s="17">
        <v>12</v>
      </c>
      <c r="N200" s="18">
        <v>80</v>
      </c>
      <c r="O200" s="18">
        <v>15</v>
      </c>
      <c r="P200" s="22">
        <v>34.583333000000003</v>
      </c>
      <c r="Q200" s="18">
        <v>17.495038000000001</v>
      </c>
      <c r="R200" s="18">
        <v>30</v>
      </c>
      <c r="S200" s="18">
        <v>25</v>
      </c>
      <c r="T200" s="17">
        <v>12</v>
      </c>
      <c r="U200" s="18">
        <v>80.25</v>
      </c>
      <c r="V200" s="18">
        <v>26.75</v>
      </c>
      <c r="W200" s="22">
        <v>43.770833000000003</v>
      </c>
      <c r="X200" s="18">
        <v>15.422338</v>
      </c>
      <c r="Y200" s="18">
        <v>42.375</v>
      </c>
      <c r="Z200" s="18">
        <v>29</v>
      </c>
      <c r="AA200" s="17">
        <v>12</v>
      </c>
      <c r="AB200" s="18">
        <v>47.5</v>
      </c>
      <c r="AC200" s="18">
        <v>17.5</v>
      </c>
      <c r="AD200" s="24">
        <v>26.875</v>
      </c>
      <c r="AE200" s="18">
        <v>8.1089579999999994</v>
      </c>
      <c r="AF200" s="18">
        <v>26.25</v>
      </c>
      <c r="AG200" s="18">
        <v>17.5</v>
      </c>
      <c r="AH200" s="31">
        <f t="shared" si="14"/>
        <v>39.656249750000001</v>
      </c>
    </row>
    <row r="201" spans="2:34" s="13" customFormat="1" ht="22" customHeight="1" x14ac:dyDescent="0.4">
      <c r="B201" s="14">
        <v>1049010021</v>
      </c>
      <c r="C201" s="26" t="s">
        <v>228</v>
      </c>
      <c r="D201" s="16" t="s">
        <v>231</v>
      </c>
      <c r="E201" s="16" t="s">
        <v>20</v>
      </c>
      <c r="F201" s="17">
        <v>12</v>
      </c>
      <c r="G201" s="18">
        <v>67</v>
      </c>
      <c r="H201" s="19">
        <v>38</v>
      </c>
      <c r="I201" s="20">
        <v>56.916665999999999</v>
      </c>
      <c r="J201" s="19">
        <v>7.898663</v>
      </c>
      <c r="K201" s="19">
        <v>58.375</v>
      </c>
      <c r="L201" s="23">
        <v>0</v>
      </c>
      <c r="M201" s="17">
        <v>12</v>
      </c>
      <c r="N201" s="18">
        <v>55</v>
      </c>
      <c r="O201" s="18">
        <v>20</v>
      </c>
      <c r="P201" s="22">
        <v>36.25</v>
      </c>
      <c r="Q201" s="18">
        <v>9.6014320000000009</v>
      </c>
      <c r="R201" s="18">
        <v>35</v>
      </c>
      <c r="S201" s="18">
        <v>35</v>
      </c>
      <c r="T201" s="17">
        <v>12</v>
      </c>
      <c r="U201" s="18">
        <v>37.25</v>
      </c>
      <c r="V201" s="18">
        <v>19.75</v>
      </c>
      <c r="W201" s="24">
        <v>29.75</v>
      </c>
      <c r="X201" s="18">
        <v>6.3492119999999996</v>
      </c>
      <c r="Y201" s="18">
        <v>32</v>
      </c>
      <c r="Z201" s="18">
        <v>19.75</v>
      </c>
      <c r="AA201" s="17">
        <v>12</v>
      </c>
      <c r="AB201" s="18">
        <v>35</v>
      </c>
      <c r="AC201" s="18">
        <v>15</v>
      </c>
      <c r="AD201" s="24">
        <v>26.666665999999999</v>
      </c>
      <c r="AE201" s="18">
        <v>6.871842</v>
      </c>
      <c r="AF201" s="18">
        <v>27.5</v>
      </c>
      <c r="AG201" s="18">
        <v>35</v>
      </c>
      <c r="AH201" s="31">
        <f t="shared" si="14"/>
        <v>37.395832999999996</v>
      </c>
    </row>
    <row r="202" spans="2:34" s="13" customFormat="1" ht="22" customHeight="1" x14ac:dyDescent="0.4">
      <c r="B202" s="14">
        <v>1049010050</v>
      </c>
      <c r="C202" s="26" t="s">
        <v>228</v>
      </c>
      <c r="D202" s="16" t="s">
        <v>232</v>
      </c>
      <c r="E202" s="16" t="s">
        <v>20</v>
      </c>
      <c r="F202" s="17">
        <v>10</v>
      </c>
      <c r="G202" s="18">
        <v>64.25</v>
      </c>
      <c r="H202" s="19">
        <v>27.25</v>
      </c>
      <c r="I202" s="20">
        <v>49.575000000000003</v>
      </c>
      <c r="J202" s="19">
        <v>12.772064</v>
      </c>
      <c r="K202" s="19">
        <v>49.375</v>
      </c>
      <c r="L202" s="18">
        <v>64.25</v>
      </c>
      <c r="M202" s="17">
        <v>10</v>
      </c>
      <c r="N202" s="18">
        <v>55</v>
      </c>
      <c r="O202" s="18">
        <v>10</v>
      </c>
      <c r="P202" s="24">
        <v>28.5</v>
      </c>
      <c r="Q202" s="18">
        <v>12.051970000000001</v>
      </c>
      <c r="R202" s="18">
        <v>25</v>
      </c>
      <c r="S202" s="18">
        <v>25</v>
      </c>
      <c r="T202" s="17">
        <v>10</v>
      </c>
      <c r="U202" s="18">
        <v>54.75</v>
      </c>
      <c r="V202" s="18">
        <v>25.5</v>
      </c>
      <c r="W202" s="22">
        <v>37.549999999999997</v>
      </c>
      <c r="X202" s="18">
        <v>9.7209819999999993</v>
      </c>
      <c r="Y202" s="18">
        <v>34.875</v>
      </c>
      <c r="Z202" s="18">
        <v>33.75</v>
      </c>
      <c r="AA202" s="17">
        <v>10</v>
      </c>
      <c r="AB202" s="18">
        <v>42.5</v>
      </c>
      <c r="AC202" s="18">
        <v>17.5</v>
      </c>
      <c r="AD202" s="27">
        <v>30.75</v>
      </c>
      <c r="AE202" s="18">
        <v>8.8776399999999995</v>
      </c>
      <c r="AF202" s="18">
        <v>30</v>
      </c>
      <c r="AG202" s="18">
        <v>40</v>
      </c>
      <c r="AH202" s="31">
        <f t="shared" si="14"/>
        <v>36.59375</v>
      </c>
    </row>
    <row r="203" spans="2:34" s="13" customFormat="1" ht="22" customHeight="1" x14ac:dyDescent="0.4">
      <c r="B203" s="14">
        <v>1049010060</v>
      </c>
      <c r="C203" s="26" t="s">
        <v>228</v>
      </c>
      <c r="D203" s="16" t="s">
        <v>233</v>
      </c>
      <c r="E203" s="16" t="s">
        <v>20</v>
      </c>
      <c r="F203" s="17">
        <v>3</v>
      </c>
      <c r="G203" s="18">
        <v>59.25</v>
      </c>
      <c r="H203" s="19">
        <v>42</v>
      </c>
      <c r="I203" s="20">
        <v>49.166665999999999</v>
      </c>
      <c r="J203" s="19">
        <v>7.3380660000000004</v>
      </c>
      <c r="K203" s="19">
        <v>46.25</v>
      </c>
      <c r="L203" s="23">
        <v>0</v>
      </c>
      <c r="M203" s="17">
        <v>3</v>
      </c>
      <c r="N203" s="18">
        <v>40</v>
      </c>
      <c r="O203" s="18">
        <v>30</v>
      </c>
      <c r="P203" s="22">
        <v>35</v>
      </c>
      <c r="Q203" s="18">
        <v>4.0824819999999997</v>
      </c>
      <c r="R203" s="18">
        <v>35</v>
      </c>
      <c r="S203" s="23">
        <v>0</v>
      </c>
      <c r="T203" s="17">
        <v>3</v>
      </c>
      <c r="U203" s="18">
        <v>36</v>
      </c>
      <c r="V203" s="18">
        <v>25.5</v>
      </c>
      <c r="W203" s="24">
        <v>30.916665999999999</v>
      </c>
      <c r="X203" s="18">
        <v>4.2930820000000001</v>
      </c>
      <c r="Y203" s="18">
        <v>31.25</v>
      </c>
      <c r="Z203" s="23">
        <v>0</v>
      </c>
      <c r="AA203" s="17">
        <v>3</v>
      </c>
      <c r="AB203" s="18">
        <v>30</v>
      </c>
      <c r="AC203" s="18">
        <v>27.5</v>
      </c>
      <c r="AD203" s="24">
        <v>29.166665999999999</v>
      </c>
      <c r="AE203" s="18">
        <v>1.1785110000000001</v>
      </c>
      <c r="AF203" s="18">
        <v>30</v>
      </c>
      <c r="AG203" s="18">
        <v>30</v>
      </c>
      <c r="AH203" s="31">
        <f t="shared" si="14"/>
        <v>36.062499499999994</v>
      </c>
    </row>
    <row r="204" spans="2:34" s="13" customFormat="1" ht="22" customHeight="1" x14ac:dyDescent="0.4">
      <c r="B204" s="14">
        <v>1049010051</v>
      </c>
      <c r="C204" s="26" t="s">
        <v>228</v>
      </c>
      <c r="D204" s="16" t="s">
        <v>234</v>
      </c>
      <c r="E204" s="16" t="s">
        <v>20</v>
      </c>
      <c r="F204" s="17">
        <v>18</v>
      </c>
      <c r="G204" s="18">
        <v>63.25</v>
      </c>
      <c r="H204" s="19">
        <v>29.25</v>
      </c>
      <c r="I204" s="28">
        <v>47.305554999999998</v>
      </c>
      <c r="J204" s="19">
        <v>10.617908</v>
      </c>
      <c r="K204" s="19">
        <v>47</v>
      </c>
      <c r="L204" s="23">
        <v>0</v>
      </c>
      <c r="M204" s="17">
        <v>18</v>
      </c>
      <c r="N204" s="18">
        <v>50</v>
      </c>
      <c r="O204" s="18">
        <v>15</v>
      </c>
      <c r="P204" s="27">
        <v>31.666665999999999</v>
      </c>
      <c r="Q204" s="18">
        <v>9.8601320000000001</v>
      </c>
      <c r="R204" s="18">
        <v>32.5</v>
      </c>
      <c r="S204" s="18">
        <v>40</v>
      </c>
      <c r="T204" s="17">
        <v>18</v>
      </c>
      <c r="U204" s="18">
        <v>60.5</v>
      </c>
      <c r="V204" s="18">
        <v>10.5</v>
      </c>
      <c r="W204" s="27">
        <v>34.236111000000001</v>
      </c>
      <c r="X204" s="18">
        <v>11.977256000000001</v>
      </c>
      <c r="Y204" s="18">
        <v>33.125</v>
      </c>
      <c r="Z204" s="18">
        <v>21</v>
      </c>
      <c r="AA204" s="17">
        <v>18</v>
      </c>
      <c r="AB204" s="18">
        <v>52.5</v>
      </c>
      <c r="AC204" s="18">
        <v>7.5</v>
      </c>
      <c r="AD204" s="24">
        <v>27.361111000000001</v>
      </c>
      <c r="AE204" s="18">
        <v>10.256169999999999</v>
      </c>
      <c r="AF204" s="18">
        <v>28.75</v>
      </c>
      <c r="AG204" s="18">
        <v>30</v>
      </c>
      <c r="AH204" s="31">
        <f t="shared" si="14"/>
        <v>35.142360749999995</v>
      </c>
    </row>
    <row r="205" spans="2:34" s="13" customFormat="1" ht="22" customHeight="1" x14ac:dyDescent="0.4">
      <c r="B205" s="14">
        <v>1049010058</v>
      </c>
      <c r="C205" s="26" t="s">
        <v>228</v>
      </c>
      <c r="D205" s="16" t="s">
        <v>235</v>
      </c>
      <c r="E205" s="16" t="s">
        <v>20</v>
      </c>
      <c r="F205" s="17">
        <v>2</v>
      </c>
      <c r="G205" s="18">
        <v>46.25</v>
      </c>
      <c r="H205" s="19">
        <v>45.5</v>
      </c>
      <c r="I205" s="30">
        <v>45.875</v>
      </c>
      <c r="J205" s="19">
        <v>0.375</v>
      </c>
      <c r="K205" s="19">
        <v>45.875</v>
      </c>
      <c r="L205" s="23">
        <v>0</v>
      </c>
      <c r="M205" s="17">
        <v>2</v>
      </c>
      <c r="N205" s="18">
        <v>35</v>
      </c>
      <c r="O205" s="18">
        <v>25</v>
      </c>
      <c r="P205" s="24">
        <v>30</v>
      </c>
      <c r="Q205" s="18">
        <v>5</v>
      </c>
      <c r="R205" s="18">
        <v>30</v>
      </c>
      <c r="S205" s="23">
        <v>0</v>
      </c>
      <c r="T205" s="17">
        <v>2</v>
      </c>
      <c r="U205" s="18">
        <v>29</v>
      </c>
      <c r="V205" s="18">
        <v>26.75</v>
      </c>
      <c r="W205" s="24">
        <v>27.875</v>
      </c>
      <c r="X205" s="18">
        <v>1.125</v>
      </c>
      <c r="Y205" s="18">
        <v>27.875</v>
      </c>
      <c r="Z205" s="23">
        <v>0</v>
      </c>
      <c r="AA205" s="17">
        <v>2</v>
      </c>
      <c r="AB205" s="18">
        <v>35</v>
      </c>
      <c r="AC205" s="18">
        <v>27.5</v>
      </c>
      <c r="AD205" s="27">
        <v>31.25</v>
      </c>
      <c r="AE205" s="18">
        <v>3.75</v>
      </c>
      <c r="AF205" s="18">
        <v>31.25</v>
      </c>
      <c r="AG205" s="23">
        <v>0</v>
      </c>
      <c r="AH205" s="31">
        <f t="shared" si="14"/>
        <v>33.75</v>
      </c>
    </row>
    <row r="206" spans="2:34" s="13" customFormat="1" ht="22" customHeight="1" x14ac:dyDescent="0.4">
      <c r="B206" s="14">
        <v>1049010024</v>
      </c>
      <c r="C206" s="26" t="s">
        <v>228</v>
      </c>
      <c r="D206" s="16" t="s">
        <v>236</v>
      </c>
      <c r="E206" s="16" t="s">
        <v>20</v>
      </c>
      <c r="F206" s="17">
        <v>25</v>
      </c>
      <c r="G206" s="18">
        <v>81.25</v>
      </c>
      <c r="H206" s="19">
        <v>22</v>
      </c>
      <c r="I206" s="30">
        <v>44.91</v>
      </c>
      <c r="J206" s="19">
        <v>13.544349</v>
      </c>
      <c r="K206" s="19">
        <v>45</v>
      </c>
      <c r="L206" s="18">
        <v>45</v>
      </c>
      <c r="M206" s="17">
        <v>25</v>
      </c>
      <c r="N206" s="18">
        <v>70</v>
      </c>
      <c r="O206" s="23">
        <v>0</v>
      </c>
      <c r="P206" s="24">
        <v>31</v>
      </c>
      <c r="Q206" s="18">
        <v>15.297058</v>
      </c>
      <c r="R206" s="18">
        <v>30</v>
      </c>
      <c r="S206" s="18">
        <v>25</v>
      </c>
      <c r="T206" s="17">
        <v>25</v>
      </c>
      <c r="U206" s="18">
        <v>46.5</v>
      </c>
      <c r="V206" s="18">
        <v>10.5</v>
      </c>
      <c r="W206" s="24">
        <v>29.55</v>
      </c>
      <c r="X206" s="18">
        <v>8.5425400000000007</v>
      </c>
      <c r="Y206" s="18">
        <v>29</v>
      </c>
      <c r="Z206" s="18">
        <v>24.5</v>
      </c>
      <c r="AA206" s="17">
        <v>25</v>
      </c>
      <c r="AB206" s="18">
        <v>37.5</v>
      </c>
      <c r="AC206" s="18">
        <v>12.5</v>
      </c>
      <c r="AD206" s="24">
        <v>23.4</v>
      </c>
      <c r="AE206" s="18">
        <v>6.88767</v>
      </c>
      <c r="AF206" s="18">
        <v>25</v>
      </c>
      <c r="AG206" s="18">
        <v>27.5</v>
      </c>
      <c r="AH206" s="31">
        <f t="shared" si="14"/>
        <v>32.214999999999996</v>
      </c>
    </row>
    <row r="207" spans="2:34" s="13" customFormat="1" ht="22" customHeight="1" x14ac:dyDescent="0.4">
      <c r="B207" s="14">
        <v>1049010053</v>
      </c>
      <c r="C207" s="26" t="s">
        <v>228</v>
      </c>
      <c r="D207" s="16" t="s">
        <v>237</v>
      </c>
      <c r="E207" s="16" t="s">
        <v>20</v>
      </c>
      <c r="F207" s="17">
        <v>23</v>
      </c>
      <c r="G207" s="18">
        <v>64.5</v>
      </c>
      <c r="H207" s="19">
        <v>25</v>
      </c>
      <c r="I207" s="30">
        <v>42.945652000000003</v>
      </c>
      <c r="J207" s="19">
        <v>9.4716269999999998</v>
      </c>
      <c r="K207" s="19">
        <v>45</v>
      </c>
      <c r="L207" s="23">
        <v>0</v>
      </c>
      <c r="M207" s="17">
        <v>23</v>
      </c>
      <c r="N207" s="18">
        <v>45</v>
      </c>
      <c r="O207" s="18">
        <v>10</v>
      </c>
      <c r="P207" s="24">
        <v>27.173912999999999</v>
      </c>
      <c r="Q207" s="18">
        <v>9.9810780000000001</v>
      </c>
      <c r="R207" s="18">
        <v>25</v>
      </c>
      <c r="S207" s="18">
        <v>25</v>
      </c>
      <c r="T207" s="17">
        <v>23</v>
      </c>
      <c r="U207" s="18">
        <v>59.25</v>
      </c>
      <c r="V207" s="18">
        <v>12.75</v>
      </c>
      <c r="W207" s="24">
        <v>30.684781999999998</v>
      </c>
      <c r="X207" s="18">
        <v>11.614791</v>
      </c>
      <c r="Y207" s="18">
        <v>29</v>
      </c>
      <c r="Z207" s="18">
        <v>19.75</v>
      </c>
      <c r="AA207" s="17">
        <v>23</v>
      </c>
      <c r="AB207" s="18">
        <v>42.5</v>
      </c>
      <c r="AC207" s="18">
        <v>12.5</v>
      </c>
      <c r="AD207" s="24">
        <v>26.521739</v>
      </c>
      <c r="AE207" s="18">
        <v>7.9310590000000003</v>
      </c>
      <c r="AF207" s="18">
        <v>27.5</v>
      </c>
      <c r="AG207" s="18">
        <v>17.5</v>
      </c>
      <c r="AH207" s="31">
        <f t="shared" si="14"/>
        <v>31.831521499999997</v>
      </c>
    </row>
    <row r="208" spans="2:34" s="13" customFormat="1" ht="22" customHeight="1" x14ac:dyDescent="0.4">
      <c r="B208" s="14">
        <v>1049010049</v>
      </c>
      <c r="C208" s="26" t="s">
        <v>228</v>
      </c>
      <c r="D208" s="16" t="s">
        <v>238</v>
      </c>
      <c r="E208" s="16" t="s">
        <v>20</v>
      </c>
      <c r="F208" s="17">
        <v>6</v>
      </c>
      <c r="G208" s="18">
        <v>49.5</v>
      </c>
      <c r="H208" s="19">
        <v>17.5</v>
      </c>
      <c r="I208" s="30">
        <v>36.25</v>
      </c>
      <c r="J208" s="19">
        <v>12.562344</v>
      </c>
      <c r="K208" s="19">
        <v>41.75</v>
      </c>
      <c r="L208" s="23">
        <v>0</v>
      </c>
      <c r="M208" s="17">
        <v>6</v>
      </c>
      <c r="N208" s="18">
        <v>40</v>
      </c>
      <c r="O208" s="18">
        <v>20</v>
      </c>
      <c r="P208" s="24">
        <v>28.333333</v>
      </c>
      <c r="Q208" s="18">
        <v>8.4983649999999997</v>
      </c>
      <c r="R208" s="18">
        <v>27.5</v>
      </c>
      <c r="S208" s="18">
        <v>20</v>
      </c>
      <c r="T208" s="17">
        <v>6</v>
      </c>
      <c r="U208" s="18">
        <v>40.5</v>
      </c>
      <c r="V208" s="18">
        <v>24.5</v>
      </c>
      <c r="W208" s="24">
        <v>33.708333000000003</v>
      </c>
      <c r="X208" s="18">
        <v>5.7868680000000001</v>
      </c>
      <c r="Y208" s="18">
        <v>33.75</v>
      </c>
      <c r="Z208" s="18">
        <v>30.25</v>
      </c>
      <c r="AA208" s="17">
        <v>6</v>
      </c>
      <c r="AB208" s="18">
        <v>37.5</v>
      </c>
      <c r="AC208" s="18">
        <v>17.5</v>
      </c>
      <c r="AD208" s="24">
        <v>27.083333</v>
      </c>
      <c r="AE208" s="18">
        <v>7.1321839999999996</v>
      </c>
      <c r="AF208" s="18">
        <v>25</v>
      </c>
      <c r="AG208" s="18">
        <v>22.5</v>
      </c>
      <c r="AH208" s="31">
        <f t="shared" si="14"/>
        <v>31.343749749999997</v>
      </c>
    </row>
    <row r="209" spans="2:34" s="13" customFormat="1" ht="22" customHeight="1" x14ac:dyDescent="0.4">
      <c r="B209" s="14">
        <v>1049010052</v>
      </c>
      <c r="C209" s="26" t="s">
        <v>228</v>
      </c>
      <c r="D209" s="16" t="s">
        <v>239</v>
      </c>
      <c r="E209" s="16" t="s">
        <v>20</v>
      </c>
      <c r="F209" s="17">
        <v>9</v>
      </c>
      <c r="G209" s="18">
        <v>65.5</v>
      </c>
      <c r="H209" s="19">
        <v>19.5</v>
      </c>
      <c r="I209" s="30">
        <v>40.638888000000001</v>
      </c>
      <c r="J209" s="19">
        <v>14.138752</v>
      </c>
      <c r="K209" s="19">
        <v>43.75</v>
      </c>
      <c r="L209" s="18">
        <v>43.75</v>
      </c>
      <c r="M209" s="17">
        <v>9</v>
      </c>
      <c r="N209" s="18">
        <v>60</v>
      </c>
      <c r="O209" s="23">
        <v>0</v>
      </c>
      <c r="P209" s="24">
        <v>26.666665999999999</v>
      </c>
      <c r="Q209" s="18">
        <v>16.832508000000001</v>
      </c>
      <c r="R209" s="18">
        <v>25</v>
      </c>
      <c r="S209" s="18">
        <v>20</v>
      </c>
      <c r="T209" s="17">
        <v>9</v>
      </c>
      <c r="U209" s="18">
        <v>44.25</v>
      </c>
      <c r="V209" s="18">
        <v>18.5</v>
      </c>
      <c r="W209" s="24">
        <v>33.472222000000002</v>
      </c>
      <c r="X209" s="18">
        <v>9.5716909999999995</v>
      </c>
      <c r="Y209" s="18">
        <v>38.5</v>
      </c>
      <c r="Z209" s="18">
        <v>44.25</v>
      </c>
      <c r="AA209" s="17">
        <v>9</v>
      </c>
      <c r="AB209" s="18">
        <v>32.5</v>
      </c>
      <c r="AC209" s="18">
        <v>17.5</v>
      </c>
      <c r="AD209" s="24">
        <v>23.888888000000001</v>
      </c>
      <c r="AE209" s="18">
        <v>4.5812280000000003</v>
      </c>
      <c r="AF209" s="18">
        <v>22.5</v>
      </c>
      <c r="AG209" s="18">
        <v>20</v>
      </c>
      <c r="AH209" s="31">
        <f t="shared" si="14"/>
        <v>31.166665999999999</v>
      </c>
    </row>
    <row r="210" spans="2:34" s="13" customFormat="1" ht="22" customHeight="1" x14ac:dyDescent="0.4">
      <c r="B210" s="14">
        <v>1049010022</v>
      </c>
      <c r="C210" s="26" t="s">
        <v>228</v>
      </c>
      <c r="D210" s="16" t="s">
        <v>240</v>
      </c>
      <c r="E210" s="16" t="s">
        <v>20</v>
      </c>
      <c r="F210" s="17">
        <v>7</v>
      </c>
      <c r="G210" s="18">
        <v>51.75</v>
      </c>
      <c r="H210" s="19">
        <v>24.25</v>
      </c>
      <c r="I210" s="30">
        <v>40.785713999999999</v>
      </c>
      <c r="J210" s="19">
        <v>10.239478999999999</v>
      </c>
      <c r="K210" s="19">
        <v>42.25</v>
      </c>
      <c r="L210" s="23">
        <v>0</v>
      </c>
      <c r="M210" s="17">
        <v>7</v>
      </c>
      <c r="N210" s="18">
        <v>55</v>
      </c>
      <c r="O210" s="18">
        <v>10</v>
      </c>
      <c r="P210" s="22">
        <v>33.571427999999997</v>
      </c>
      <c r="Q210" s="18">
        <v>12.737538000000001</v>
      </c>
      <c r="R210" s="18">
        <v>35</v>
      </c>
      <c r="S210" s="18">
        <v>35</v>
      </c>
      <c r="T210" s="17">
        <v>7</v>
      </c>
      <c r="U210" s="18">
        <v>34.75</v>
      </c>
      <c r="V210" s="18">
        <v>25.5</v>
      </c>
      <c r="W210" s="24">
        <v>29.821428000000001</v>
      </c>
      <c r="X210" s="18">
        <v>3.5699990000000001</v>
      </c>
      <c r="Y210" s="18">
        <v>29</v>
      </c>
      <c r="Z210" s="18">
        <v>25.5</v>
      </c>
      <c r="AA210" s="17">
        <v>7</v>
      </c>
      <c r="AB210" s="18">
        <v>25</v>
      </c>
      <c r="AC210" s="18">
        <v>7.5</v>
      </c>
      <c r="AD210" s="24">
        <v>18.571428000000001</v>
      </c>
      <c r="AE210" s="18">
        <v>5.9547610000000004</v>
      </c>
      <c r="AF210" s="18">
        <v>20</v>
      </c>
      <c r="AG210" s="18">
        <v>20</v>
      </c>
      <c r="AH210" s="31">
        <f t="shared" si="14"/>
        <v>30.687499499999998</v>
      </c>
    </row>
    <row r="211" spans="2:34" s="13" customFormat="1" ht="22" customHeight="1" x14ac:dyDescent="0.4">
      <c r="B211" s="14">
        <v>1049010020</v>
      </c>
      <c r="C211" s="26" t="s">
        <v>228</v>
      </c>
      <c r="D211" s="16" t="s">
        <v>241</v>
      </c>
      <c r="E211" s="16" t="s">
        <v>20</v>
      </c>
      <c r="F211" s="17">
        <v>7</v>
      </c>
      <c r="G211" s="18">
        <v>52.25</v>
      </c>
      <c r="H211" s="19">
        <v>27.5</v>
      </c>
      <c r="I211" s="30">
        <v>38.785713999999999</v>
      </c>
      <c r="J211" s="19">
        <v>8.406447</v>
      </c>
      <c r="K211" s="19">
        <v>41.25</v>
      </c>
      <c r="L211" s="23">
        <v>0</v>
      </c>
      <c r="M211" s="17">
        <v>7</v>
      </c>
      <c r="N211" s="18">
        <v>45</v>
      </c>
      <c r="O211" s="18">
        <v>15</v>
      </c>
      <c r="P211" s="24">
        <v>29.285713999999999</v>
      </c>
      <c r="Q211" s="18">
        <v>11.473127</v>
      </c>
      <c r="R211" s="18">
        <v>25</v>
      </c>
      <c r="S211" s="18">
        <v>15</v>
      </c>
      <c r="T211" s="17">
        <v>7</v>
      </c>
      <c r="U211" s="18">
        <v>37</v>
      </c>
      <c r="V211" s="18">
        <v>27.75</v>
      </c>
      <c r="W211" s="24">
        <v>31</v>
      </c>
      <c r="X211" s="18">
        <v>2.7255400000000001</v>
      </c>
      <c r="Y211" s="18">
        <v>30.25</v>
      </c>
      <c r="Z211" s="18">
        <v>30.25</v>
      </c>
      <c r="AA211" s="17">
        <v>7</v>
      </c>
      <c r="AB211" s="18">
        <v>42.5</v>
      </c>
      <c r="AC211" s="18">
        <v>15</v>
      </c>
      <c r="AD211" s="24">
        <v>22.5</v>
      </c>
      <c r="AE211" s="18">
        <v>8.8640519999999992</v>
      </c>
      <c r="AF211" s="18">
        <v>20</v>
      </c>
      <c r="AG211" s="18">
        <v>15</v>
      </c>
      <c r="AH211" s="31">
        <f t="shared" si="14"/>
        <v>30.392856999999999</v>
      </c>
    </row>
    <row r="212" spans="2:34" s="13" customFormat="1" ht="22" customHeight="1" x14ac:dyDescent="0.4">
      <c r="B212" s="14">
        <v>1049010056</v>
      </c>
      <c r="C212" s="26" t="s">
        <v>228</v>
      </c>
      <c r="D212" s="16" t="s">
        <v>242</v>
      </c>
      <c r="E212" s="16" t="s">
        <v>20</v>
      </c>
      <c r="F212" s="17">
        <v>1</v>
      </c>
      <c r="G212" s="18">
        <v>45.75</v>
      </c>
      <c r="H212" s="19">
        <v>45.75</v>
      </c>
      <c r="I212" s="30">
        <v>45.75</v>
      </c>
      <c r="J212" s="21">
        <v>0</v>
      </c>
      <c r="K212" s="19">
        <v>45.75</v>
      </c>
      <c r="L212" s="18">
        <v>45.75</v>
      </c>
      <c r="M212" s="17">
        <v>1</v>
      </c>
      <c r="N212" s="18">
        <v>15</v>
      </c>
      <c r="O212" s="18">
        <v>15</v>
      </c>
      <c r="P212" s="24">
        <v>15</v>
      </c>
      <c r="Q212" s="23">
        <v>0</v>
      </c>
      <c r="R212" s="18">
        <v>15</v>
      </c>
      <c r="S212" s="18">
        <v>15</v>
      </c>
      <c r="T212" s="17">
        <v>1</v>
      </c>
      <c r="U212" s="18">
        <v>25.5</v>
      </c>
      <c r="V212" s="18">
        <v>25.5</v>
      </c>
      <c r="W212" s="24">
        <v>25.5</v>
      </c>
      <c r="X212" s="23">
        <v>0</v>
      </c>
      <c r="Y212" s="18">
        <v>25.5</v>
      </c>
      <c r="Z212" s="18">
        <v>25.5</v>
      </c>
      <c r="AA212" s="17">
        <v>1</v>
      </c>
      <c r="AB212" s="18">
        <v>32.5</v>
      </c>
      <c r="AC212" s="18">
        <v>32.5</v>
      </c>
      <c r="AD212" s="27">
        <v>32.5</v>
      </c>
      <c r="AE212" s="23">
        <v>0</v>
      </c>
      <c r="AF212" s="18">
        <v>32.5</v>
      </c>
      <c r="AG212" s="18">
        <v>32.5</v>
      </c>
      <c r="AH212" s="31">
        <f t="shared" si="14"/>
        <v>29.6875</v>
      </c>
    </row>
    <row r="213" spans="2:34" s="13" customFormat="1" ht="22" customHeight="1" x14ac:dyDescent="0.4">
      <c r="B213" s="14">
        <v>1049010054</v>
      </c>
      <c r="C213" s="26" t="s">
        <v>228</v>
      </c>
      <c r="D213" s="16" t="s">
        <v>243</v>
      </c>
      <c r="E213" s="16" t="s">
        <v>20</v>
      </c>
      <c r="F213" s="17">
        <v>6</v>
      </c>
      <c r="G213" s="18">
        <v>53</v>
      </c>
      <c r="H213" s="19">
        <v>30.25</v>
      </c>
      <c r="I213" s="30">
        <v>38.291665999999999</v>
      </c>
      <c r="J213" s="19">
        <v>7.9731529999999999</v>
      </c>
      <c r="K213" s="19">
        <v>34.375</v>
      </c>
      <c r="L213" s="23">
        <v>0</v>
      </c>
      <c r="M213" s="17">
        <v>6</v>
      </c>
      <c r="N213" s="18">
        <v>30</v>
      </c>
      <c r="O213" s="18">
        <v>10</v>
      </c>
      <c r="P213" s="24">
        <v>20.833333</v>
      </c>
      <c r="Q213" s="18">
        <v>7.86165</v>
      </c>
      <c r="R213" s="18">
        <v>20</v>
      </c>
      <c r="S213" s="18">
        <v>15</v>
      </c>
      <c r="T213" s="17">
        <v>6</v>
      </c>
      <c r="U213" s="18">
        <v>40.75</v>
      </c>
      <c r="V213" s="18">
        <v>15</v>
      </c>
      <c r="W213" s="24">
        <v>27.875</v>
      </c>
      <c r="X213" s="18">
        <v>7.586652</v>
      </c>
      <c r="Y213" s="18">
        <v>27.875</v>
      </c>
      <c r="Z213" s="23">
        <v>0</v>
      </c>
      <c r="AA213" s="17">
        <v>6</v>
      </c>
      <c r="AB213" s="18">
        <v>27.5</v>
      </c>
      <c r="AC213" s="18">
        <v>17.5</v>
      </c>
      <c r="AD213" s="24">
        <v>22.916665999999999</v>
      </c>
      <c r="AE213" s="18">
        <v>4.1874479999999998</v>
      </c>
      <c r="AF213" s="18">
        <v>23.75</v>
      </c>
      <c r="AG213" s="18">
        <v>17.5</v>
      </c>
      <c r="AH213" s="31">
        <f t="shared" si="14"/>
        <v>27.479166249999999</v>
      </c>
    </row>
    <row r="214" spans="2:34" s="13" customFormat="1" ht="22" customHeight="1" x14ac:dyDescent="0.4">
      <c r="B214" s="14">
        <v>1049010055</v>
      </c>
      <c r="C214" s="26" t="s">
        <v>228</v>
      </c>
      <c r="D214" s="16" t="s">
        <v>244</v>
      </c>
      <c r="E214" s="16" t="s">
        <v>20</v>
      </c>
      <c r="F214" s="17">
        <v>1</v>
      </c>
      <c r="G214" s="18">
        <v>26</v>
      </c>
      <c r="H214" s="19">
        <v>26</v>
      </c>
      <c r="I214" s="30">
        <v>26</v>
      </c>
      <c r="J214" s="21">
        <v>0</v>
      </c>
      <c r="K214" s="19">
        <v>26</v>
      </c>
      <c r="L214" s="18">
        <v>26</v>
      </c>
      <c r="M214" s="17">
        <v>1</v>
      </c>
      <c r="N214" s="18">
        <v>10</v>
      </c>
      <c r="O214" s="18">
        <v>10</v>
      </c>
      <c r="P214" s="24">
        <v>10</v>
      </c>
      <c r="Q214" s="23">
        <v>0</v>
      </c>
      <c r="R214" s="18">
        <v>10</v>
      </c>
      <c r="S214" s="18">
        <v>10</v>
      </c>
      <c r="T214" s="17">
        <v>1</v>
      </c>
      <c r="U214" s="18">
        <v>22</v>
      </c>
      <c r="V214" s="18">
        <v>22</v>
      </c>
      <c r="W214" s="24">
        <v>22</v>
      </c>
      <c r="X214" s="23">
        <v>0</v>
      </c>
      <c r="Y214" s="18">
        <v>22</v>
      </c>
      <c r="Z214" s="18">
        <v>22</v>
      </c>
      <c r="AA214" s="17">
        <v>1</v>
      </c>
      <c r="AB214" s="18">
        <v>20</v>
      </c>
      <c r="AC214" s="18">
        <v>20</v>
      </c>
      <c r="AD214" s="24">
        <v>20</v>
      </c>
      <c r="AE214" s="23">
        <v>0</v>
      </c>
      <c r="AF214" s="18">
        <v>20</v>
      </c>
      <c r="AG214" s="18">
        <v>20</v>
      </c>
      <c r="AH214" s="31">
        <f t="shared" si="14"/>
        <v>19.5</v>
      </c>
    </row>
    <row r="215" spans="2:34" s="13" customFormat="1" ht="22" customHeight="1" x14ac:dyDescent="0.4">
      <c r="B215" s="217" t="s">
        <v>245</v>
      </c>
      <c r="C215" s="218"/>
      <c r="D215" s="218"/>
      <c r="E215" s="219"/>
      <c r="F215" s="32"/>
      <c r="G215" s="33"/>
      <c r="H215" s="34"/>
      <c r="I215" s="35">
        <f>AVERAGE(I198:I214)</f>
        <v>44.793715556149721</v>
      </c>
      <c r="J215" s="34"/>
      <c r="K215" s="34"/>
      <c r="L215" s="36"/>
      <c r="M215" s="32"/>
      <c r="N215" s="33"/>
      <c r="O215" s="33"/>
      <c r="P215" s="35">
        <f>AVERAGE(P198:P214)</f>
        <v>29.203513406417109</v>
      </c>
      <c r="Q215" s="33"/>
      <c r="R215" s="33"/>
      <c r="S215" s="36"/>
      <c r="T215" s="32"/>
      <c r="U215" s="33"/>
      <c r="V215" s="33"/>
      <c r="W215" s="35">
        <f>AVERAGE(W198:W214)</f>
        <v>31.868245828877008</v>
      </c>
      <c r="X215" s="33"/>
      <c r="Y215" s="33"/>
      <c r="Z215" s="36"/>
      <c r="AA215" s="32"/>
      <c r="AB215" s="33"/>
      <c r="AC215" s="33"/>
      <c r="AD215" s="35">
        <f>AVERAGE(AD198:AD214)</f>
        <v>26.600050155080215</v>
      </c>
      <c r="AE215" s="33"/>
      <c r="AF215" s="33"/>
      <c r="AG215" s="36"/>
      <c r="AH215" s="35">
        <f>AVERAGE(AH198:AH214)</f>
        <v>32.991692032966142</v>
      </c>
    </row>
    <row r="216" spans="2:34" s="13" customFormat="1" ht="22" customHeight="1" x14ac:dyDescent="0.4">
      <c r="B216" s="14">
        <v>1049010229</v>
      </c>
      <c r="C216" s="26" t="s">
        <v>246</v>
      </c>
      <c r="D216" s="16" t="s">
        <v>247</v>
      </c>
      <c r="E216" s="16" t="s">
        <v>109</v>
      </c>
      <c r="F216" s="17">
        <v>12</v>
      </c>
      <c r="G216" s="18">
        <v>75.25</v>
      </c>
      <c r="H216" s="19">
        <v>37.75</v>
      </c>
      <c r="I216" s="20">
        <v>61.583333000000003</v>
      </c>
      <c r="J216" s="19">
        <v>12.814515</v>
      </c>
      <c r="K216" s="19">
        <v>64</v>
      </c>
      <c r="L216" s="18">
        <v>62.25</v>
      </c>
      <c r="M216" s="17">
        <v>12</v>
      </c>
      <c r="N216" s="18">
        <v>75</v>
      </c>
      <c r="O216" s="18">
        <v>15</v>
      </c>
      <c r="P216" s="22">
        <v>45</v>
      </c>
      <c r="Q216" s="18">
        <v>19.578900000000001</v>
      </c>
      <c r="R216" s="18">
        <v>47.5</v>
      </c>
      <c r="S216" s="18">
        <v>25</v>
      </c>
      <c r="T216" s="17">
        <v>12</v>
      </c>
      <c r="U216" s="18">
        <v>69.75</v>
      </c>
      <c r="V216" s="18">
        <v>29</v>
      </c>
      <c r="W216" s="22">
        <v>46.270833000000003</v>
      </c>
      <c r="X216" s="18">
        <v>12.335777999999999</v>
      </c>
      <c r="Y216" s="18">
        <v>46.5</v>
      </c>
      <c r="Z216" s="23">
        <v>0</v>
      </c>
      <c r="AA216" s="17">
        <v>12</v>
      </c>
      <c r="AB216" s="18">
        <v>95</v>
      </c>
      <c r="AC216" s="18">
        <v>17.5</v>
      </c>
      <c r="AD216" s="22">
        <v>46.041665999999999</v>
      </c>
      <c r="AE216" s="18">
        <v>20.193293000000001</v>
      </c>
      <c r="AF216" s="18">
        <v>40</v>
      </c>
      <c r="AG216" s="18">
        <v>27.5</v>
      </c>
      <c r="AH216" s="31">
        <f t="shared" ref="AH216:AH223" si="15">AVERAGE(I216,P216,W216,AD216)</f>
        <v>49.723958000000003</v>
      </c>
    </row>
    <row r="217" spans="2:34" s="13" customFormat="1" ht="22" customHeight="1" x14ac:dyDescent="0.4">
      <c r="B217" s="14">
        <v>1049010231</v>
      </c>
      <c r="C217" s="26" t="s">
        <v>246</v>
      </c>
      <c r="D217" s="16" t="s">
        <v>248</v>
      </c>
      <c r="E217" s="16" t="s">
        <v>109</v>
      </c>
      <c r="F217" s="17">
        <v>4</v>
      </c>
      <c r="G217" s="18">
        <v>65.75</v>
      </c>
      <c r="H217" s="19">
        <v>39.75</v>
      </c>
      <c r="I217" s="20">
        <v>53.8125</v>
      </c>
      <c r="J217" s="19">
        <v>9.437913</v>
      </c>
      <c r="K217" s="19">
        <v>54.875</v>
      </c>
      <c r="L217" s="23">
        <v>0</v>
      </c>
      <c r="M217" s="17">
        <v>4</v>
      </c>
      <c r="N217" s="18">
        <v>90</v>
      </c>
      <c r="O217" s="18">
        <v>45</v>
      </c>
      <c r="P217" s="22">
        <v>58.75</v>
      </c>
      <c r="Q217" s="18">
        <v>18.49831</v>
      </c>
      <c r="R217" s="18">
        <v>50</v>
      </c>
      <c r="S217" s="18">
        <v>45</v>
      </c>
      <c r="T217" s="17">
        <v>4</v>
      </c>
      <c r="U217" s="18">
        <v>83.75</v>
      </c>
      <c r="V217" s="18">
        <v>32.5</v>
      </c>
      <c r="W217" s="22">
        <v>52.625</v>
      </c>
      <c r="X217" s="18">
        <v>19.465112999999999</v>
      </c>
      <c r="Y217" s="18">
        <v>47.125</v>
      </c>
      <c r="Z217" s="23">
        <v>0</v>
      </c>
      <c r="AA217" s="17">
        <v>4</v>
      </c>
      <c r="AB217" s="18">
        <v>40</v>
      </c>
      <c r="AC217" s="18">
        <v>25</v>
      </c>
      <c r="AD217" s="27">
        <v>31.25</v>
      </c>
      <c r="AE217" s="18">
        <v>6.49519</v>
      </c>
      <c r="AF217" s="18">
        <v>30</v>
      </c>
      <c r="AG217" s="18">
        <v>25</v>
      </c>
      <c r="AH217" s="31">
        <f t="shared" si="15"/>
        <v>49.109375</v>
      </c>
    </row>
    <row r="218" spans="2:34" s="13" customFormat="1" ht="22" customHeight="1" x14ac:dyDescent="0.4">
      <c r="B218" s="14">
        <v>1049010228</v>
      </c>
      <c r="C218" s="26" t="s">
        <v>246</v>
      </c>
      <c r="D218" s="16" t="s">
        <v>249</v>
      </c>
      <c r="E218" s="16" t="s">
        <v>109</v>
      </c>
      <c r="F218" s="17">
        <v>7</v>
      </c>
      <c r="G218" s="18">
        <v>65.75</v>
      </c>
      <c r="H218" s="19">
        <v>38.25</v>
      </c>
      <c r="I218" s="20">
        <v>50.25</v>
      </c>
      <c r="J218" s="19">
        <v>9.9022000000000006</v>
      </c>
      <c r="K218" s="19">
        <v>46.5</v>
      </c>
      <c r="L218" s="23">
        <v>0</v>
      </c>
      <c r="M218" s="17">
        <v>7</v>
      </c>
      <c r="N218" s="18">
        <v>45</v>
      </c>
      <c r="O218" s="18">
        <v>30</v>
      </c>
      <c r="P218" s="22">
        <v>40.714284999999997</v>
      </c>
      <c r="Q218" s="18">
        <v>6.7763090000000004</v>
      </c>
      <c r="R218" s="18">
        <v>45</v>
      </c>
      <c r="S218" s="18">
        <v>45</v>
      </c>
      <c r="T218" s="17">
        <v>7</v>
      </c>
      <c r="U218" s="18">
        <v>50</v>
      </c>
      <c r="V218" s="18">
        <v>36</v>
      </c>
      <c r="W218" s="22">
        <v>41.464284999999997</v>
      </c>
      <c r="X218" s="18">
        <v>5.1433530000000003</v>
      </c>
      <c r="Y218" s="18">
        <v>38.25</v>
      </c>
      <c r="Z218" s="18">
        <v>38.25</v>
      </c>
      <c r="AA218" s="17">
        <v>7</v>
      </c>
      <c r="AB218" s="18">
        <v>30</v>
      </c>
      <c r="AC218" s="18">
        <v>20</v>
      </c>
      <c r="AD218" s="24">
        <v>26.428571000000002</v>
      </c>
      <c r="AE218" s="18">
        <v>3.2340659999999999</v>
      </c>
      <c r="AF218" s="18">
        <v>27.5</v>
      </c>
      <c r="AG218" s="18">
        <v>25</v>
      </c>
      <c r="AH218" s="31">
        <f t="shared" si="15"/>
        <v>39.714285249999996</v>
      </c>
    </row>
    <row r="219" spans="2:34" s="13" customFormat="1" ht="22" customHeight="1" x14ac:dyDescent="0.4">
      <c r="B219" s="14">
        <v>1049010246</v>
      </c>
      <c r="C219" s="26" t="s">
        <v>246</v>
      </c>
      <c r="D219" s="16" t="s">
        <v>250</v>
      </c>
      <c r="E219" s="16" t="s">
        <v>109</v>
      </c>
      <c r="F219" s="17">
        <v>35</v>
      </c>
      <c r="G219" s="18">
        <v>67.75</v>
      </c>
      <c r="H219" s="19">
        <v>20</v>
      </c>
      <c r="I219" s="30">
        <v>46.135714</v>
      </c>
      <c r="J219" s="19">
        <v>11.922269999999999</v>
      </c>
      <c r="K219" s="19">
        <v>46.5</v>
      </c>
      <c r="L219" s="18">
        <v>34.25</v>
      </c>
      <c r="M219" s="17">
        <v>35</v>
      </c>
      <c r="N219" s="18">
        <v>65</v>
      </c>
      <c r="O219" s="18">
        <v>5</v>
      </c>
      <c r="P219" s="22">
        <v>34.714284999999997</v>
      </c>
      <c r="Q219" s="18">
        <v>13.089955</v>
      </c>
      <c r="R219" s="18">
        <v>30</v>
      </c>
      <c r="S219" s="18">
        <v>30</v>
      </c>
      <c r="T219" s="17">
        <v>35</v>
      </c>
      <c r="U219" s="18">
        <v>75.5</v>
      </c>
      <c r="V219" s="18">
        <v>10.5</v>
      </c>
      <c r="W219" s="22">
        <v>35.714284999999997</v>
      </c>
      <c r="X219" s="18">
        <v>14.074058000000001</v>
      </c>
      <c r="Y219" s="18">
        <v>34.75</v>
      </c>
      <c r="Z219" s="18">
        <v>19.75</v>
      </c>
      <c r="AA219" s="17">
        <v>35</v>
      </c>
      <c r="AB219" s="18">
        <v>92.5</v>
      </c>
      <c r="AC219" s="18">
        <v>17.5</v>
      </c>
      <c r="AD219" s="22">
        <v>37.785713999999999</v>
      </c>
      <c r="AE219" s="18">
        <v>15.977342999999999</v>
      </c>
      <c r="AF219" s="18">
        <v>32.5</v>
      </c>
      <c r="AG219" s="18">
        <v>27.5</v>
      </c>
      <c r="AH219" s="31">
        <f t="shared" si="15"/>
        <v>38.587499499999993</v>
      </c>
    </row>
    <row r="220" spans="2:34" s="13" customFormat="1" ht="22" customHeight="1" x14ac:dyDescent="0.4">
      <c r="B220" s="14">
        <v>1049010230</v>
      </c>
      <c r="C220" s="26" t="s">
        <v>246</v>
      </c>
      <c r="D220" s="16" t="s">
        <v>251</v>
      </c>
      <c r="E220" s="16" t="s">
        <v>109</v>
      </c>
      <c r="F220" s="17">
        <v>10</v>
      </c>
      <c r="G220" s="18">
        <v>70</v>
      </c>
      <c r="H220" s="19">
        <v>34.25</v>
      </c>
      <c r="I220" s="30">
        <v>47.85</v>
      </c>
      <c r="J220" s="19">
        <v>9.6619089999999996</v>
      </c>
      <c r="K220" s="19">
        <v>46</v>
      </c>
      <c r="L220" s="18">
        <v>41.5</v>
      </c>
      <c r="M220" s="17">
        <v>10</v>
      </c>
      <c r="N220" s="18">
        <v>55</v>
      </c>
      <c r="O220" s="18">
        <v>25</v>
      </c>
      <c r="P220" s="22">
        <v>35.5</v>
      </c>
      <c r="Q220" s="18">
        <v>10.828203</v>
      </c>
      <c r="R220" s="18">
        <v>32.5</v>
      </c>
      <c r="S220" s="18">
        <v>25</v>
      </c>
      <c r="T220" s="17">
        <v>10</v>
      </c>
      <c r="U220" s="18">
        <v>59.25</v>
      </c>
      <c r="V220" s="18">
        <v>14</v>
      </c>
      <c r="W220" s="27">
        <v>35.450000000000003</v>
      </c>
      <c r="X220" s="18">
        <v>12.46134</v>
      </c>
      <c r="Y220" s="18">
        <v>34.25</v>
      </c>
      <c r="Z220" s="18">
        <v>30.25</v>
      </c>
      <c r="AA220" s="17">
        <v>10</v>
      </c>
      <c r="AB220" s="18">
        <v>40</v>
      </c>
      <c r="AC220" s="18">
        <v>15</v>
      </c>
      <c r="AD220" s="24">
        <v>28.5</v>
      </c>
      <c r="AE220" s="18">
        <v>7.599342</v>
      </c>
      <c r="AF220" s="18">
        <v>28.75</v>
      </c>
      <c r="AG220" s="18">
        <v>27.5</v>
      </c>
      <c r="AH220" s="31">
        <f t="shared" si="15"/>
        <v>36.825000000000003</v>
      </c>
    </row>
    <row r="221" spans="2:34" s="13" customFormat="1" ht="22" customHeight="1" x14ac:dyDescent="0.4">
      <c r="B221" s="14">
        <v>1049010232</v>
      </c>
      <c r="C221" s="26" t="s">
        <v>246</v>
      </c>
      <c r="D221" s="16" t="s">
        <v>252</v>
      </c>
      <c r="E221" s="16" t="s">
        <v>109</v>
      </c>
      <c r="F221" s="17">
        <v>9</v>
      </c>
      <c r="G221" s="18">
        <v>55</v>
      </c>
      <c r="H221" s="19">
        <v>32.75</v>
      </c>
      <c r="I221" s="30">
        <v>46.111111000000001</v>
      </c>
      <c r="J221" s="19">
        <v>7.9417239999999998</v>
      </c>
      <c r="K221" s="19">
        <v>46</v>
      </c>
      <c r="L221" s="23">
        <v>0</v>
      </c>
      <c r="M221" s="17">
        <v>9</v>
      </c>
      <c r="N221" s="18">
        <v>45</v>
      </c>
      <c r="O221" s="18">
        <v>15</v>
      </c>
      <c r="P221" s="24">
        <v>27.222221999999999</v>
      </c>
      <c r="Q221" s="18">
        <v>8.5346060000000001</v>
      </c>
      <c r="R221" s="18">
        <v>25</v>
      </c>
      <c r="S221" s="18">
        <v>20</v>
      </c>
      <c r="T221" s="17">
        <v>9</v>
      </c>
      <c r="U221" s="18">
        <v>67.5</v>
      </c>
      <c r="V221" s="18">
        <v>23.25</v>
      </c>
      <c r="W221" s="27">
        <v>34.361111000000001</v>
      </c>
      <c r="X221" s="18">
        <v>13.331307000000001</v>
      </c>
      <c r="Y221" s="18">
        <v>28</v>
      </c>
      <c r="Z221" s="18">
        <v>36</v>
      </c>
      <c r="AA221" s="17">
        <v>9</v>
      </c>
      <c r="AB221" s="18">
        <v>55</v>
      </c>
      <c r="AC221" s="18">
        <v>17.5</v>
      </c>
      <c r="AD221" s="27">
        <v>31.666665999999999</v>
      </c>
      <c r="AE221" s="18">
        <v>11.180339</v>
      </c>
      <c r="AF221" s="18">
        <v>27.5</v>
      </c>
      <c r="AG221" s="18">
        <v>25</v>
      </c>
      <c r="AH221" s="31">
        <f t="shared" si="15"/>
        <v>34.840277499999999</v>
      </c>
    </row>
    <row r="222" spans="2:34" s="13" customFormat="1" ht="22" customHeight="1" x14ac:dyDescent="0.4">
      <c r="B222" s="14">
        <v>1049010244</v>
      </c>
      <c r="C222" s="26" t="s">
        <v>246</v>
      </c>
      <c r="D222" s="16" t="s">
        <v>253</v>
      </c>
      <c r="E222" s="16" t="s">
        <v>109</v>
      </c>
      <c r="F222" s="17">
        <v>4</v>
      </c>
      <c r="G222" s="18">
        <v>67</v>
      </c>
      <c r="H222" s="19">
        <v>32.5</v>
      </c>
      <c r="I222" s="30">
        <v>45.125</v>
      </c>
      <c r="J222" s="19">
        <v>13.245870999999999</v>
      </c>
      <c r="K222" s="19">
        <v>40.5</v>
      </c>
      <c r="L222" s="23">
        <v>0</v>
      </c>
      <c r="M222" s="17">
        <v>4</v>
      </c>
      <c r="N222" s="18">
        <v>40</v>
      </c>
      <c r="O222" s="18">
        <v>20</v>
      </c>
      <c r="P222" s="24">
        <v>28.75</v>
      </c>
      <c r="Q222" s="18">
        <v>8.9267850000000006</v>
      </c>
      <c r="R222" s="18">
        <v>27.5</v>
      </c>
      <c r="S222" s="18">
        <v>20</v>
      </c>
      <c r="T222" s="17">
        <v>4</v>
      </c>
      <c r="U222" s="18">
        <v>59.25</v>
      </c>
      <c r="V222" s="18">
        <v>19.75</v>
      </c>
      <c r="W222" s="22">
        <v>36.3125</v>
      </c>
      <c r="X222" s="18">
        <v>14.331319000000001</v>
      </c>
      <c r="Y222" s="18">
        <v>33.125</v>
      </c>
      <c r="Z222" s="23">
        <v>0</v>
      </c>
      <c r="AA222" s="17">
        <v>4</v>
      </c>
      <c r="AB222" s="18">
        <v>25</v>
      </c>
      <c r="AC222" s="18">
        <v>17.5</v>
      </c>
      <c r="AD222" s="24">
        <v>21.875</v>
      </c>
      <c r="AE222" s="18">
        <v>2.7243110000000001</v>
      </c>
      <c r="AF222" s="18">
        <v>22.5</v>
      </c>
      <c r="AG222" s="18">
        <v>22.5</v>
      </c>
      <c r="AH222" s="31">
        <f t="shared" si="15"/>
        <v>33.015625</v>
      </c>
    </row>
    <row r="223" spans="2:34" s="13" customFormat="1" ht="22" customHeight="1" x14ac:dyDescent="0.4">
      <c r="B223" s="14">
        <v>1049010245</v>
      </c>
      <c r="C223" s="26" t="s">
        <v>246</v>
      </c>
      <c r="D223" s="16" t="s">
        <v>254</v>
      </c>
      <c r="E223" s="16" t="s">
        <v>109</v>
      </c>
      <c r="F223" s="37">
        <v>0</v>
      </c>
      <c r="G223" s="23">
        <v>0</v>
      </c>
      <c r="H223" s="21">
        <v>0</v>
      </c>
      <c r="I223" s="38">
        <v>0</v>
      </c>
      <c r="J223" s="21">
        <v>0</v>
      </c>
      <c r="K223" s="21">
        <v>0</v>
      </c>
      <c r="L223" s="23">
        <v>0</v>
      </c>
      <c r="M223" s="37">
        <v>0</v>
      </c>
      <c r="N223" s="23">
        <v>0</v>
      </c>
      <c r="O223" s="23">
        <v>0</v>
      </c>
      <c r="P223" s="39">
        <v>0</v>
      </c>
      <c r="Q223" s="23">
        <v>0</v>
      </c>
      <c r="R223" s="23">
        <v>0</v>
      </c>
      <c r="S223" s="23">
        <v>0</v>
      </c>
      <c r="T223" s="37">
        <v>0</v>
      </c>
      <c r="U223" s="23">
        <v>0</v>
      </c>
      <c r="V223" s="23">
        <v>0</v>
      </c>
      <c r="W223" s="39">
        <v>0</v>
      </c>
      <c r="X223" s="23">
        <v>0</v>
      </c>
      <c r="Y223" s="23">
        <v>0</v>
      </c>
      <c r="Z223" s="23">
        <v>0</v>
      </c>
      <c r="AA223" s="37">
        <v>0</v>
      </c>
      <c r="AB223" s="23">
        <v>0</v>
      </c>
      <c r="AC223" s="23">
        <v>0</v>
      </c>
      <c r="AD223" s="39">
        <v>0</v>
      </c>
      <c r="AE223" s="23">
        <v>0</v>
      </c>
      <c r="AF223" s="23">
        <v>0</v>
      </c>
      <c r="AG223" s="23">
        <v>0</v>
      </c>
      <c r="AH223" s="31">
        <f t="shared" si="15"/>
        <v>0</v>
      </c>
    </row>
    <row r="224" spans="2:34" s="13" customFormat="1" ht="22" customHeight="1" x14ac:dyDescent="0.4">
      <c r="B224" s="217" t="s">
        <v>255</v>
      </c>
      <c r="C224" s="218"/>
      <c r="D224" s="218"/>
      <c r="E224" s="219"/>
      <c r="F224" s="32"/>
      <c r="G224" s="33"/>
      <c r="H224" s="34"/>
      <c r="I224" s="35">
        <f>AVERAGE(I216:I223)</f>
        <v>43.858457250000001</v>
      </c>
      <c r="J224" s="34"/>
      <c r="K224" s="34"/>
      <c r="L224" s="36"/>
      <c r="M224" s="32"/>
      <c r="N224" s="33"/>
      <c r="O224" s="33"/>
      <c r="P224" s="35">
        <f>AVERAGE(P216:P223)</f>
        <v>33.831348999999996</v>
      </c>
      <c r="Q224" s="33"/>
      <c r="R224" s="33"/>
      <c r="S224" s="36"/>
      <c r="T224" s="32"/>
      <c r="U224" s="33"/>
      <c r="V224" s="33"/>
      <c r="W224" s="35">
        <f>AVERAGE(W216:W223)</f>
        <v>35.27475175</v>
      </c>
      <c r="X224" s="33"/>
      <c r="Y224" s="33"/>
      <c r="Z224" s="36"/>
      <c r="AA224" s="32"/>
      <c r="AB224" s="33"/>
      <c r="AC224" s="33"/>
      <c r="AD224" s="35">
        <f>AVERAGE(AD216:AD223)</f>
        <v>27.943452124999997</v>
      </c>
      <c r="AE224" s="33"/>
      <c r="AF224" s="33"/>
      <c r="AG224" s="36"/>
      <c r="AH224" s="35">
        <f>AVERAGE(AH216:AH223)</f>
        <v>35.227002531250001</v>
      </c>
    </row>
    <row r="225" spans="2:34" s="13" customFormat="1" ht="22" customHeight="1" x14ac:dyDescent="0.4">
      <c r="B225" s="14">
        <v>1049010106</v>
      </c>
      <c r="C225" s="26" t="s">
        <v>256</v>
      </c>
      <c r="D225" s="16" t="s">
        <v>257</v>
      </c>
      <c r="E225" s="16" t="s">
        <v>77</v>
      </c>
      <c r="F225" s="17">
        <v>13</v>
      </c>
      <c r="G225" s="18">
        <v>77.5</v>
      </c>
      <c r="H225" s="19">
        <v>36.75</v>
      </c>
      <c r="I225" s="20">
        <v>57.288460999999998</v>
      </c>
      <c r="J225" s="19">
        <v>12.546393</v>
      </c>
      <c r="K225" s="19">
        <v>58.25</v>
      </c>
      <c r="L225" s="23">
        <v>0</v>
      </c>
      <c r="M225" s="17">
        <v>13</v>
      </c>
      <c r="N225" s="18">
        <v>65</v>
      </c>
      <c r="O225" s="18">
        <v>15</v>
      </c>
      <c r="P225" s="22">
        <v>45</v>
      </c>
      <c r="Q225" s="18">
        <v>13.445043999999999</v>
      </c>
      <c r="R225" s="18">
        <v>40</v>
      </c>
      <c r="S225" s="18">
        <v>40</v>
      </c>
      <c r="T225" s="17">
        <v>13</v>
      </c>
      <c r="U225" s="18">
        <v>59.25</v>
      </c>
      <c r="V225" s="18">
        <v>22</v>
      </c>
      <c r="W225" s="22">
        <v>40.923076000000002</v>
      </c>
      <c r="X225" s="18">
        <v>12.630238</v>
      </c>
      <c r="Y225" s="18">
        <v>46.5</v>
      </c>
      <c r="Z225" s="23">
        <v>0</v>
      </c>
      <c r="AA225" s="17">
        <v>13</v>
      </c>
      <c r="AB225" s="18">
        <v>60</v>
      </c>
      <c r="AC225" s="18">
        <v>17.5</v>
      </c>
      <c r="AD225" s="27">
        <v>34.230769000000002</v>
      </c>
      <c r="AE225" s="18">
        <v>13.133362</v>
      </c>
      <c r="AF225" s="18">
        <v>30</v>
      </c>
      <c r="AG225" s="18">
        <v>20</v>
      </c>
      <c r="AH225" s="31">
        <f t="shared" ref="AH225:AH237" si="16">AVERAGE(I225,P225,W225,AD225)</f>
        <v>44.360576500000001</v>
      </c>
    </row>
    <row r="226" spans="2:34" s="13" customFormat="1" ht="22" customHeight="1" x14ac:dyDescent="0.4">
      <c r="B226" s="14">
        <v>1049010082</v>
      </c>
      <c r="C226" s="26" t="s">
        <v>256</v>
      </c>
      <c r="D226" s="16" t="s">
        <v>258</v>
      </c>
      <c r="E226" s="16" t="s">
        <v>77</v>
      </c>
      <c r="F226" s="17">
        <v>6</v>
      </c>
      <c r="G226" s="18">
        <v>68</v>
      </c>
      <c r="H226" s="19">
        <v>30</v>
      </c>
      <c r="I226" s="20">
        <v>56.625</v>
      </c>
      <c r="J226" s="19">
        <v>12.695758</v>
      </c>
      <c r="K226" s="19">
        <v>59.25</v>
      </c>
      <c r="L226" s="23">
        <v>0</v>
      </c>
      <c r="M226" s="17">
        <v>6</v>
      </c>
      <c r="N226" s="18">
        <v>95</v>
      </c>
      <c r="O226" s="18">
        <v>15</v>
      </c>
      <c r="P226" s="22">
        <v>49.166665999999999</v>
      </c>
      <c r="Q226" s="18">
        <v>26.206975</v>
      </c>
      <c r="R226" s="18">
        <v>47.5</v>
      </c>
      <c r="S226" s="23">
        <v>0</v>
      </c>
      <c r="T226" s="17">
        <v>6</v>
      </c>
      <c r="U226" s="18">
        <v>60.5</v>
      </c>
      <c r="V226" s="18">
        <v>11.5</v>
      </c>
      <c r="W226" s="22">
        <v>39.291665999999999</v>
      </c>
      <c r="X226" s="18">
        <v>16.134471000000001</v>
      </c>
      <c r="Y226" s="18">
        <v>44.75</v>
      </c>
      <c r="Z226" s="23">
        <v>0</v>
      </c>
      <c r="AA226" s="17">
        <v>6</v>
      </c>
      <c r="AB226" s="18">
        <v>40</v>
      </c>
      <c r="AC226" s="18">
        <v>17.5</v>
      </c>
      <c r="AD226" s="24">
        <v>29.166665999999999</v>
      </c>
      <c r="AE226" s="18">
        <v>7.5920269999999999</v>
      </c>
      <c r="AF226" s="18">
        <v>30</v>
      </c>
      <c r="AG226" s="23">
        <v>0</v>
      </c>
      <c r="AH226" s="31">
        <f t="shared" si="16"/>
        <v>43.562499499999994</v>
      </c>
    </row>
    <row r="227" spans="2:34" s="13" customFormat="1" ht="22" customHeight="1" x14ac:dyDescent="0.4">
      <c r="B227" s="14">
        <v>1049010081</v>
      </c>
      <c r="C227" s="26" t="s">
        <v>256</v>
      </c>
      <c r="D227" s="16" t="s">
        <v>259</v>
      </c>
      <c r="E227" s="16" t="s">
        <v>77</v>
      </c>
      <c r="F227" s="17">
        <v>4</v>
      </c>
      <c r="G227" s="18">
        <v>67</v>
      </c>
      <c r="H227" s="19">
        <v>31</v>
      </c>
      <c r="I227" s="28">
        <v>48.3125</v>
      </c>
      <c r="J227" s="19">
        <v>13.580057</v>
      </c>
      <c r="K227" s="19">
        <v>47.625</v>
      </c>
      <c r="L227" s="23">
        <v>0</v>
      </c>
      <c r="M227" s="17">
        <v>4</v>
      </c>
      <c r="N227" s="18">
        <v>50</v>
      </c>
      <c r="O227" s="18">
        <v>15</v>
      </c>
      <c r="P227" s="22">
        <v>37.5</v>
      </c>
      <c r="Q227" s="18">
        <v>13.462911999999999</v>
      </c>
      <c r="R227" s="18">
        <v>42.5</v>
      </c>
      <c r="S227" s="23">
        <v>0</v>
      </c>
      <c r="T227" s="17">
        <v>4</v>
      </c>
      <c r="U227" s="18">
        <v>69.75</v>
      </c>
      <c r="V227" s="18">
        <v>39.5</v>
      </c>
      <c r="W227" s="22">
        <v>49.0625</v>
      </c>
      <c r="X227" s="18">
        <v>12.118392999999999</v>
      </c>
      <c r="Y227" s="18">
        <v>43.5</v>
      </c>
      <c r="Z227" s="23">
        <v>0</v>
      </c>
      <c r="AA227" s="17">
        <v>4</v>
      </c>
      <c r="AB227" s="18">
        <v>52.5</v>
      </c>
      <c r="AC227" s="18">
        <v>30</v>
      </c>
      <c r="AD227" s="22">
        <v>38.75</v>
      </c>
      <c r="AE227" s="18">
        <v>8.3852539999999998</v>
      </c>
      <c r="AF227" s="18">
        <v>36.25</v>
      </c>
      <c r="AG227" s="23">
        <v>0</v>
      </c>
      <c r="AH227" s="31">
        <f t="shared" si="16"/>
        <v>43.40625</v>
      </c>
    </row>
    <row r="228" spans="2:34" s="13" customFormat="1" ht="22" customHeight="1" x14ac:dyDescent="0.4">
      <c r="B228" s="14">
        <v>1049010087</v>
      </c>
      <c r="C228" s="26" t="s">
        <v>256</v>
      </c>
      <c r="D228" s="16" t="s">
        <v>260</v>
      </c>
      <c r="E228" s="16" t="s">
        <v>77</v>
      </c>
      <c r="F228" s="17">
        <v>39</v>
      </c>
      <c r="G228" s="18">
        <v>70.25</v>
      </c>
      <c r="H228" s="19">
        <v>26.75</v>
      </c>
      <c r="I228" s="20">
        <v>50.038460999999998</v>
      </c>
      <c r="J228" s="19">
        <v>11.425841</v>
      </c>
      <c r="K228" s="19">
        <v>50.75</v>
      </c>
      <c r="L228" s="18">
        <v>60.75</v>
      </c>
      <c r="M228" s="17">
        <v>39</v>
      </c>
      <c r="N228" s="18">
        <v>75</v>
      </c>
      <c r="O228" s="18">
        <v>5</v>
      </c>
      <c r="P228" s="22">
        <v>34.358974000000003</v>
      </c>
      <c r="Q228" s="18">
        <v>16.647918000000001</v>
      </c>
      <c r="R228" s="18">
        <v>30</v>
      </c>
      <c r="S228" s="18">
        <v>20</v>
      </c>
      <c r="T228" s="17">
        <v>39</v>
      </c>
      <c r="U228" s="18">
        <v>67.5</v>
      </c>
      <c r="V228" s="18">
        <v>14</v>
      </c>
      <c r="W228" s="22">
        <v>37.935896999999997</v>
      </c>
      <c r="X228" s="18">
        <v>13.200709</v>
      </c>
      <c r="Y228" s="18">
        <v>35</v>
      </c>
      <c r="Z228" s="18">
        <v>19.75</v>
      </c>
      <c r="AA228" s="17">
        <v>39</v>
      </c>
      <c r="AB228" s="18">
        <v>77.5</v>
      </c>
      <c r="AC228" s="18">
        <v>12.5</v>
      </c>
      <c r="AD228" s="27">
        <v>29.679487000000002</v>
      </c>
      <c r="AE228" s="18">
        <v>12.924576999999999</v>
      </c>
      <c r="AF228" s="18">
        <v>27.5</v>
      </c>
      <c r="AG228" s="18">
        <v>20</v>
      </c>
      <c r="AH228" s="31">
        <f t="shared" si="16"/>
        <v>38.003204750000002</v>
      </c>
    </row>
    <row r="229" spans="2:34" s="13" customFormat="1" ht="22" customHeight="1" x14ac:dyDescent="0.4">
      <c r="B229" s="14">
        <v>1049010089</v>
      </c>
      <c r="C229" s="26" t="s">
        <v>256</v>
      </c>
      <c r="D229" s="16" t="s">
        <v>261</v>
      </c>
      <c r="E229" s="16" t="s">
        <v>77</v>
      </c>
      <c r="F229" s="17">
        <v>35</v>
      </c>
      <c r="G229" s="18">
        <v>72.25</v>
      </c>
      <c r="H229" s="19">
        <v>23.75</v>
      </c>
      <c r="I229" s="20">
        <v>50.667999999999999</v>
      </c>
      <c r="J229" s="19">
        <v>11.007661000000001</v>
      </c>
      <c r="K229" s="19">
        <v>48.75</v>
      </c>
      <c r="L229" s="18">
        <v>44.5</v>
      </c>
      <c r="M229" s="17">
        <v>35</v>
      </c>
      <c r="N229" s="18">
        <v>95</v>
      </c>
      <c r="O229" s="18">
        <v>10</v>
      </c>
      <c r="P229" s="27">
        <v>32.142856999999999</v>
      </c>
      <c r="Q229" s="18">
        <v>16.048396</v>
      </c>
      <c r="R229" s="18">
        <v>30</v>
      </c>
      <c r="S229" s="18">
        <v>20</v>
      </c>
      <c r="T229" s="17">
        <v>35</v>
      </c>
      <c r="U229" s="18">
        <v>94.25</v>
      </c>
      <c r="V229" s="18">
        <v>3.5</v>
      </c>
      <c r="W229" s="27">
        <v>35.299999999999997</v>
      </c>
      <c r="X229" s="18">
        <v>16.536625999999998</v>
      </c>
      <c r="Y229" s="18">
        <v>32.5</v>
      </c>
      <c r="Z229" s="18">
        <v>30.25</v>
      </c>
      <c r="AA229" s="17">
        <v>35</v>
      </c>
      <c r="AB229" s="18">
        <v>45</v>
      </c>
      <c r="AC229" s="18">
        <v>10</v>
      </c>
      <c r="AD229" s="24">
        <v>26.928571000000002</v>
      </c>
      <c r="AE229" s="18">
        <v>7.7709549999999998</v>
      </c>
      <c r="AF229" s="18">
        <v>27.5</v>
      </c>
      <c r="AG229" s="18">
        <v>27.5</v>
      </c>
      <c r="AH229" s="31">
        <f t="shared" si="16"/>
        <v>36.259856999999997</v>
      </c>
    </row>
    <row r="230" spans="2:34" s="13" customFormat="1" ht="22" customHeight="1" x14ac:dyDescent="0.4">
      <c r="B230" s="14">
        <v>1049010108</v>
      </c>
      <c r="C230" s="26" t="s">
        <v>256</v>
      </c>
      <c r="D230" s="16" t="s">
        <v>262</v>
      </c>
      <c r="E230" s="16" t="s">
        <v>77</v>
      </c>
      <c r="F230" s="17">
        <v>6</v>
      </c>
      <c r="G230" s="18">
        <v>63.75</v>
      </c>
      <c r="H230" s="19">
        <v>30.5</v>
      </c>
      <c r="I230" s="20">
        <v>53.083333000000003</v>
      </c>
      <c r="J230" s="19">
        <v>11.924822000000001</v>
      </c>
      <c r="K230" s="19">
        <v>57.5</v>
      </c>
      <c r="L230" s="23">
        <v>0</v>
      </c>
      <c r="M230" s="17">
        <v>6</v>
      </c>
      <c r="N230" s="18">
        <v>45</v>
      </c>
      <c r="O230" s="18">
        <v>20</v>
      </c>
      <c r="P230" s="27">
        <v>32.5</v>
      </c>
      <c r="Q230" s="18">
        <v>7.5</v>
      </c>
      <c r="R230" s="18">
        <v>32.5</v>
      </c>
      <c r="S230" s="18">
        <v>30</v>
      </c>
      <c r="T230" s="17">
        <v>6</v>
      </c>
      <c r="U230" s="18">
        <v>52.25</v>
      </c>
      <c r="V230" s="18">
        <v>25.5</v>
      </c>
      <c r="W230" s="24">
        <v>32.75</v>
      </c>
      <c r="X230" s="18">
        <v>9.224062</v>
      </c>
      <c r="Y230" s="18">
        <v>28.5</v>
      </c>
      <c r="Z230" s="23">
        <v>0</v>
      </c>
      <c r="AA230" s="17">
        <v>6</v>
      </c>
      <c r="AB230" s="18">
        <v>32.5</v>
      </c>
      <c r="AC230" s="18">
        <v>17.5</v>
      </c>
      <c r="AD230" s="24">
        <v>26.666665999999999</v>
      </c>
      <c r="AE230" s="18">
        <v>5.1370110000000002</v>
      </c>
      <c r="AF230" s="18">
        <v>28.75</v>
      </c>
      <c r="AG230" s="18">
        <v>30</v>
      </c>
      <c r="AH230" s="31">
        <f t="shared" si="16"/>
        <v>36.249999750000001</v>
      </c>
    </row>
    <row r="231" spans="2:34" s="13" customFormat="1" ht="22" customHeight="1" x14ac:dyDescent="0.4">
      <c r="B231" s="14">
        <v>1049010107</v>
      </c>
      <c r="C231" s="26" t="s">
        <v>256</v>
      </c>
      <c r="D231" s="16" t="s">
        <v>263</v>
      </c>
      <c r="E231" s="16" t="s">
        <v>77</v>
      </c>
      <c r="F231" s="17">
        <v>5</v>
      </c>
      <c r="G231" s="18">
        <v>51.25</v>
      </c>
      <c r="H231" s="19">
        <v>42.25</v>
      </c>
      <c r="I231" s="28">
        <v>47.7</v>
      </c>
      <c r="J231" s="19">
        <v>3.2186949999999999</v>
      </c>
      <c r="K231" s="19">
        <v>49.25</v>
      </c>
      <c r="L231" s="23">
        <v>0</v>
      </c>
      <c r="M231" s="17">
        <v>5</v>
      </c>
      <c r="N231" s="18">
        <v>40</v>
      </c>
      <c r="O231" s="18">
        <v>20</v>
      </c>
      <c r="P231" s="24">
        <v>31</v>
      </c>
      <c r="Q231" s="18">
        <v>6.6332490000000002</v>
      </c>
      <c r="R231" s="18">
        <v>30</v>
      </c>
      <c r="S231" s="18">
        <v>30</v>
      </c>
      <c r="T231" s="17">
        <v>5</v>
      </c>
      <c r="U231" s="18">
        <v>40.75</v>
      </c>
      <c r="V231" s="18">
        <v>19.75</v>
      </c>
      <c r="W231" s="24">
        <v>29.5</v>
      </c>
      <c r="X231" s="18">
        <v>6.7156529999999997</v>
      </c>
      <c r="Y231" s="18">
        <v>29</v>
      </c>
      <c r="Z231" s="23">
        <v>0</v>
      </c>
      <c r="AA231" s="17">
        <v>5</v>
      </c>
      <c r="AB231" s="18">
        <v>47.5</v>
      </c>
      <c r="AC231" s="18">
        <v>22.5</v>
      </c>
      <c r="AD231" s="27">
        <v>34</v>
      </c>
      <c r="AE231" s="18">
        <v>8.3066230000000001</v>
      </c>
      <c r="AF231" s="18">
        <v>32.5</v>
      </c>
      <c r="AG231" s="23">
        <v>0</v>
      </c>
      <c r="AH231" s="31">
        <f t="shared" si="16"/>
        <v>35.549999999999997</v>
      </c>
    </row>
    <row r="232" spans="2:34" s="13" customFormat="1" ht="22" customHeight="1" x14ac:dyDescent="0.4">
      <c r="B232" s="14">
        <v>1049010086</v>
      </c>
      <c r="C232" s="26" t="s">
        <v>256</v>
      </c>
      <c r="D232" s="16" t="s">
        <v>264</v>
      </c>
      <c r="E232" s="16" t="s">
        <v>77</v>
      </c>
      <c r="F232" s="17">
        <v>13</v>
      </c>
      <c r="G232" s="18">
        <v>62.5</v>
      </c>
      <c r="H232" s="19">
        <v>31.25</v>
      </c>
      <c r="I232" s="20">
        <v>49.461537999999997</v>
      </c>
      <c r="J232" s="19">
        <v>8.5354720000000004</v>
      </c>
      <c r="K232" s="19">
        <v>49.25</v>
      </c>
      <c r="L232" s="18">
        <v>49.25</v>
      </c>
      <c r="M232" s="17">
        <v>13</v>
      </c>
      <c r="N232" s="18">
        <v>60</v>
      </c>
      <c r="O232" s="18">
        <v>10</v>
      </c>
      <c r="P232" s="27">
        <v>31.538461000000002</v>
      </c>
      <c r="Q232" s="18">
        <v>14.985199</v>
      </c>
      <c r="R232" s="18">
        <v>30</v>
      </c>
      <c r="S232" s="18">
        <v>15</v>
      </c>
      <c r="T232" s="17">
        <v>13</v>
      </c>
      <c r="U232" s="18">
        <v>45.25</v>
      </c>
      <c r="V232" s="18">
        <v>19.75</v>
      </c>
      <c r="W232" s="24">
        <v>33.076923000000001</v>
      </c>
      <c r="X232" s="18">
        <v>7.7919980000000004</v>
      </c>
      <c r="Y232" s="18">
        <v>33.75</v>
      </c>
      <c r="Z232" s="18">
        <v>30.25</v>
      </c>
      <c r="AA232" s="17">
        <v>13</v>
      </c>
      <c r="AB232" s="18">
        <v>40</v>
      </c>
      <c r="AC232" s="18">
        <v>15</v>
      </c>
      <c r="AD232" s="24">
        <v>25.961538000000001</v>
      </c>
      <c r="AE232" s="18">
        <v>7.0396169999999998</v>
      </c>
      <c r="AF232" s="18">
        <v>25</v>
      </c>
      <c r="AG232" s="18">
        <v>25</v>
      </c>
      <c r="AH232" s="31">
        <f t="shared" si="16"/>
        <v>35.009614999999997</v>
      </c>
    </row>
    <row r="233" spans="2:34" s="13" customFormat="1" ht="22" customHeight="1" x14ac:dyDescent="0.4">
      <c r="B233" s="14">
        <v>1049010080</v>
      </c>
      <c r="C233" s="26" t="s">
        <v>256</v>
      </c>
      <c r="D233" s="16" t="s">
        <v>265</v>
      </c>
      <c r="E233" s="16" t="s">
        <v>77</v>
      </c>
      <c r="F233" s="17">
        <v>13</v>
      </c>
      <c r="G233" s="18">
        <v>68</v>
      </c>
      <c r="H233" s="19">
        <v>35.5</v>
      </c>
      <c r="I233" s="20">
        <v>51.961537999999997</v>
      </c>
      <c r="J233" s="19">
        <v>10.068441</v>
      </c>
      <c r="K233" s="19">
        <v>52.75</v>
      </c>
      <c r="L233" s="18">
        <v>55</v>
      </c>
      <c r="M233" s="17">
        <v>13</v>
      </c>
      <c r="N233" s="18">
        <v>40</v>
      </c>
      <c r="O233" s="18">
        <v>15</v>
      </c>
      <c r="P233" s="24">
        <v>26.538461000000002</v>
      </c>
      <c r="Q233" s="18">
        <v>8.1770350000000001</v>
      </c>
      <c r="R233" s="18">
        <v>30</v>
      </c>
      <c r="S233" s="18">
        <v>30</v>
      </c>
      <c r="T233" s="17">
        <v>13</v>
      </c>
      <c r="U233" s="18">
        <v>57</v>
      </c>
      <c r="V233" s="18">
        <v>5.75</v>
      </c>
      <c r="W233" s="24">
        <v>32.865383999999999</v>
      </c>
      <c r="X233" s="18">
        <v>11.811669</v>
      </c>
      <c r="Y233" s="18">
        <v>32.5</v>
      </c>
      <c r="Z233" s="18">
        <v>41.75</v>
      </c>
      <c r="AA233" s="17">
        <v>13</v>
      </c>
      <c r="AB233" s="18">
        <v>32.5</v>
      </c>
      <c r="AC233" s="18">
        <v>20</v>
      </c>
      <c r="AD233" s="24">
        <v>26.730768999999999</v>
      </c>
      <c r="AE233" s="18">
        <v>4.534548</v>
      </c>
      <c r="AF233" s="18">
        <v>27.5</v>
      </c>
      <c r="AG233" s="18">
        <v>22.5</v>
      </c>
      <c r="AH233" s="31">
        <f t="shared" si="16"/>
        <v>34.524038000000004</v>
      </c>
    </row>
    <row r="234" spans="2:34" s="13" customFormat="1" ht="22" customHeight="1" x14ac:dyDescent="0.4">
      <c r="B234" s="14">
        <v>1049010084</v>
      </c>
      <c r="C234" s="26" t="s">
        <v>256</v>
      </c>
      <c r="D234" s="16" t="s">
        <v>266</v>
      </c>
      <c r="E234" s="16" t="s">
        <v>77</v>
      </c>
      <c r="F234" s="17">
        <v>12</v>
      </c>
      <c r="G234" s="18">
        <v>64.75</v>
      </c>
      <c r="H234" s="19">
        <v>25.5</v>
      </c>
      <c r="I234" s="28">
        <v>47.333333000000003</v>
      </c>
      <c r="J234" s="19">
        <v>10.550637999999999</v>
      </c>
      <c r="K234" s="19">
        <v>46.875</v>
      </c>
      <c r="L234" s="23">
        <v>0</v>
      </c>
      <c r="M234" s="17">
        <v>12</v>
      </c>
      <c r="N234" s="18">
        <v>65</v>
      </c>
      <c r="O234" s="18">
        <v>5</v>
      </c>
      <c r="P234" s="27">
        <v>32.083333000000003</v>
      </c>
      <c r="Q234" s="18">
        <v>15.063522000000001</v>
      </c>
      <c r="R234" s="18">
        <v>30</v>
      </c>
      <c r="S234" s="18">
        <v>25</v>
      </c>
      <c r="T234" s="17">
        <v>12</v>
      </c>
      <c r="U234" s="18">
        <v>39.5</v>
      </c>
      <c r="V234" s="18">
        <v>22</v>
      </c>
      <c r="W234" s="24">
        <v>31.083333</v>
      </c>
      <c r="X234" s="18">
        <v>6.5608789999999999</v>
      </c>
      <c r="Y234" s="18">
        <v>29.625</v>
      </c>
      <c r="Z234" s="18">
        <v>26.75</v>
      </c>
      <c r="AA234" s="17">
        <v>12</v>
      </c>
      <c r="AB234" s="18">
        <v>32.5</v>
      </c>
      <c r="AC234" s="18">
        <v>15</v>
      </c>
      <c r="AD234" s="24">
        <v>27.291665999999999</v>
      </c>
      <c r="AE234" s="18">
        <v>4.8367440000000004</v>
      </c>
      <c r="AF234" s="18">
        <v>27.5</v>
      </c>
      <c r="AG234" s="18">
        <v>27.5</v>
      </c>
      <c r="AH234" s="31">
        <f t="shared" si="16"/>
        <v>34.447916249999999</v>
      </c>
    </row>
    <row r="235" spans="2:34" s="13" customFormat="1" ht="22" customHeight="1" x14ac:dyDescent="0.4">
      <c r="B235" s="14">
        <v>1049010083</v>
      </c>
      <c r="C235" s="26" t="s">
        <v>256</v>
      </c>
      <c r="D235" s="16" t="s">
        <v>267</v>
      </c>
      <c r="E235" s="16" t="s">
        <v>77</v>
      </c>
      <c r="F235" s="17">
        <v>4</v>
      </c>
      <c r="G235" s="18">
        <v>57.25</v>
      </c>
      <c r="H235" s="19">
        <v>37.25</v>
      </c>
      <c r="I235" s="30">
        <v>44.6875</v>
      </c>
      <c r="J235" s="19">
        <v>7.7909699999999997</v>
      </c>
      <c r="K235" s="19">
        <v>42.125</v>
      </c>
      <c r="L235" s="23">
        <v>0</v>
      </c>
      <c r="M235" s="17">
        <v>4</v>
      </c>
      <c r="N235" s="18">
        <v>35</v>
      </c>
      <c r="O235" s="18">
        <v>20</v>
      </c>
      <c r="P235" s="24">
        <v>26.25</v>
      </c>
      <c r="Q235" s="18">
        <v>6.49519</v>
      </c>
      <c r="R235" s="18">
        <v>25</v>
      </c>
      <c r="S235" s="18">
        <v>20</v>
      </c>
      <c r="T235" s="17">
        <v>4</v>
      </c>
      <c r="U235" s="18">
        <v>43</v>
      </c>
      <c r="V235" s="18">
        <v>16.25</v>
      </c>
      <c r="W235" s="24">
        <v>29.9375</v>
      </c>
      <c r="X235" s="18">
        <v>12.027799</v>
      </c>
      <c r="Y235" s="18">
        <v>30.25</v>
      </c>
      <c r="Z235" s="23">
        <v>0</v>
      </c>
      <c r="AA235" s="17">
        <v>4</v>
      </c>
      <c r="AB235" s="18">
        <v>30</v>
      </c>
      <c r="AC235" s="18">
        <v>20</v>
      </c>
      <c r="AD235" s="24">
        <v>26.25</v>
      </c>
      <c r="AE235" s="18">
        <v>3.75</v>
      </c>
      <c r="AF235" s="18">
        <v>27.5</v>
      </c>
      <c r="AG235" s="18">
        <v>27.5</v>
      </c>
      <c r="AH235" s="31">
        <f t="shared" si="16"/>
        <v>31.78125</v>
      </c>
    </row>
    <row r="236" spans="2:34" s="13" customFormat="1" ht="22" customHeight="1" x14ac:dyDescent="0.4">
      <c r="B236" s="14">
        <v>1049010085</v>
      </c>
      <c r="C236" s="26" t="s">
        <v>256</v>
      </c>
      <c r="D236" s="16" t="s">
        <v>268</v>
      </c>
      <c r="E236" s="16" t="s">
        <v>77</v>
      </c>
      <c r="F236" s="17">
        <v>4</v>
      </c>
      <c r="G236" s="18">
        <v>55.75</v>
      </c>
      <c r="H236" s="19">
        <v>28</v>
      </c>
      <c r="I236" s="30">
        <v>38.9375</v>
      </c>
      <c r="J236" s="19">
        <v>11.699859</v>
      </c>
      <c r="K236" s="19">
        <v>36</v>
      </c>
      <c r="L236" s="18">
        <v>28</v>
      </c>
      <c r="M236" s="17">
        <v>4</v>
      </c>
      <c r="N236" s="18">
        <v>50</v>
      </c>
      <c r="O236" s="18">
        <v>20</v>
      </c>
      <c r="P236" s="24">
        <v>30</v>
      </c>
      <c r="Q236" s="18">
        <v>12.247448</v>
      </c>
      <c r="R236" s="18">
        <v>25</v>
      </c>
      <c r="S236" s="18">
        <v>20</v>
      </c>
      <c r="T236" s="17">
        <v>4</v>
      </c>
      <c r="U236" s="18">
        <v>41.75</v>
      </c>
      <c r="V236" s="18">
        <v>19.75</v>
      </c>
      <c r="W236" s="27">
        <v>35.125</v>
      </c>
      <c r="X236" s="18">
        <v>8.9241589999999995</v>
      </c>
      <c r="Y236" s="18">
        <v>39.5</v>
      </c>
      <c r="Z236" s="18">
        <v>39.5</v>
      </c>
      <c r="AA236" s="17">
        <v>4</v>
      </c>
      <c r="AB236" s="18">
        <v>25</v>
      </c>
      <c r="AC236" s="18">
        <v>12.5</v>
      </c>
      <c r="AD236" s="24">
        <v>17.5</v>
      </c>
      <c r="AE236" s="18">
        <v>4.6770709999999998</v>
      </c>
      <c r="AF236" s="18">
        <v>16.25</v>
      </c>
      <c r="AG236" s="23">
        <v>0</v>
      </c>
      <c r="AH236" s="31">
        <f t="shared" si="16"/>
        <v>30.390625</v>
      </c>
    </row>
    <row r="237" spans="2:34" s="13" customFormat="1" ht="22" customHeight="1" x14ac:dyDescent="0.4">
      <c r="B237" s="14">
        <v>1049010088</v>
      </c>
      <c r="C237" s="26" t="s">
        <v>256</v>
      </c>
      <c r="D237" s="16" t="s">
        <v>269</v>
      </c>
      <c r="E237" s="16" t="s">
        <v>77</v>
      </c>
      <c r="F237" s="17">
        <v>1</v>
      </c>
      <c r="G237" s="18">
        <v>36.25</v>
      </c>
      <c r="H237" s="19">
        <v>36.25</v>
      </c>
      <c r="I237" s="30">
        <v>36.25</v>
      </c>
      <c r="J237" s="21">
        <v>0</v>
      </c>
      <c r="K237" s="19">
        <v>36.25</v>
      </c>
      <c r="L237" s="18">
        <v>36.25</v>
      </c>
      <c r="M237" s="17">
        <v>1</v>
      </c>
      <c r="N237" s="18">
        <v>30</v>
      </c>
      <c r="O237" s="18">
        <v>30</v>
      </c>
      <c r="P237" s="24">
        <v>30</v>
      </c>
      <c r="Q237" s="23">
        <v>0</v>
      </c>
      <c r="R237" s="18">
        <v>30</v>
      </c>
      <c r="S237" s="18">
        <v>30</v>
      </c>
      <c r="T237" s="17">
        <v>1</v>
      </c>
      <c r="U237" s="18">
        <v>27.75</v>
      </c>
      <c r="V237" s="18">
        <v>27.75</v>
      </c>
      <c r="W237" s="24">
        <v>27.75</v>
      </c>
      <c r="X237" s="23">
        <v>0</v>
      </c>
      <c r="Y237" s="18">
        <v>27.75</v>
      </c>
      <c r="Z237" s="18">
        <v>27.75</v>
      </c>
      <c r="AA237" s="17">
        <v>1</v>
      </c>
      <c r="AB237" s="18">
        <v>22.5</v>
      </c>
      <c r="AC237" s="18">
        <v>22.5</v>
      </c>
      <c r="AD237" s="24">
        <v>22.5</v>
      </c>
      <c r="AE237" s="23">
        <v>0</v>
      </c>
      <c r="AF237" s="18">
        <v>22.5</v>
      </c>
      <c r="AG237" s="18">
        <v>22.5</v>
      </c>
      <c r="AH237" s="31">
        <f t="shared" si="16"/>
        <v>29.125</v>
      </c>
    </row>
    <row r="238" spans="2:34" s="13" customFormat="1" ht="22" customHeight="1" x14ac:dyDescent="0.4">
      <c r="B238" s="217" t="s">
        <v>270</v>
      </c>
      <c r="C238" s="218"/>
      <c r="D238" s="218"/>
      <c r="E238" s="219"/>
      <c r="F238" s="32"/>
      <c r="G238" s="33"/>
      <c r="H238" s="34"/>
      <c r="I238" s="35">
        <f>AVERAGE(I225:I237)</f>
        <v>48.642089538461541</v>
      </c>
      <c r="J238" s="34"/>
      <c r="K238" s="34"/>
      <c r="L238" s="36"/>
      <c r="M238" s="32"/>
      <c r="N238" s="33"/>
      <c r="O238" s="33"/>
      <c r="P238" s="35">
        <f>AVERAGE(P225:P237)</f>
        <v>33.698365538461537</v>
      </c>
      <c r="Q238" s="33"/>
      <c r="R238" s="33"/>
      <c r="S238" s="36"/>
      <c r="T238" s="32"/>
      <c r="U238" s="33"/>
      <c r="V238" s="33"/>
      <c r="W238" s="35">
        <f>AVERAGE(W225:W237)</f>
        <v>34.969329153846154</v>
      </c>
      <c r="X238" s="33"/>
      <c r="Y238" s="33"/>
      <c r="Z238" s="36"/>
      <c r="AA238" s="32"/>
      <c r="AB238" s="33"/>
      <c r="AC238" s="33"/>
      <c r="AD238" s="35">
        <f>AVERAGE(AD225:AD237)</f>
        <v>28.127394769230769</v>
      </c>
      <c r="AE238" s="33"/>
      <c r="AF238" s="33"/>
      <c r="AG238" s="36"/>
      <c r="AH238" s="35">
        <f>AVERAGE(AH225:AH237)</f>
        <v>36.359294749999997</v>
      </c>
    </row>
    <row r="239" spans="2:34" s="13" customFormat="1" ht="22" customHeight="1" x14ac:dyDescent="0.4">
      <c r="B239" s="14">
        <v>1049010009</v>
      </c>
      <c r="C239" s="26" t="s">
        <v>271</v>
      </c>
      <c r="D239" s="16" t="s">
        <v>272</v>
      </c>
      <c r="E239" s="16" t="s">
        <v>20</v>
      </c>
      <c r="F239" s="17">
        <v>3</v>
      </c>
      <c r="G239" s="18">
        <v>64.5</v>
      </c>
      <c r="H239" s="19">
        <v>47.25</v>
      </c>
      <c r="I239" s="20">
        <v>57.25</v>
      </c>
      <c r="J239" s="19">
        <v>7.3058189999999996</v>
      </c>
      <c r="K239" s="19">
        <v>60</v>
      </c>
      <c r="L239" s="23">
        <v>0</v>
      </c>
      <c r="M239" s="17">
        <v>3</v>
      </c>
      <c r="N239" s="18">
        <v>50</v>
      </c>
      <c r="O239" s="18">
        <v>25</v>
      </c>
      <c r="P239" s="22">
        <v>38.333333000000003</v>
      </c>
      <c r="Q239" s="18">
        <v>10.274023</v>
      </c>
      <c r="R239" s="18">
        <v>40</v>
      </c>
      <c r="S239" s="23">
        <v>0</v>
      </c>
      <c r="T239" s="17">
        <v>3</v>
      </c>
      <c r="U239" s="18">
        <v>51</v>
      </c>
      <c r="V239" s="18">
        <v>25.5</v>
      </c>
      <c r="W239" s="22">
        <v>41.75</v>
      </c>
      <c r="X239" s="18">
        <v>11.527141</v>
      </c>
      <c r="Y239" s="18">
        <v>48.75</v>
      </c>
      <c r="Z239" s="23">
        <v>0</v>
      </c>
      <c r="AA239" s="17">
        <v>3</v>
      </c>
      <c r="AB239" s="18">
        <v>40</v>
      </c>
      <c r="AC239" s="18">
        <v>20</v>
      </c>
      <c r="AD239" s="27">
        <v>31.666665999999999</v>
      </c>
      <c r="AE239" s="18">
        <v>8.4983649999999997</v>
      </c>
      <c r="AF239" s="18">
        <v>35</v>
      </c>
      <c r="AG239" s="23">
        <v>0</v>
      </c>
      <c r="AH239" s="31">
        <f t="shared" ref="AH239:AH250" si="17">AVERAGE(I239,P239,W239,AD239)</f>
        <v>42.249999750000001</v>
      </c>
    </row>
    <row r="240" spans="2:34" s="13" customFormat="1" ht="22" customHeight="1" x14ac:dyDescent="0.4">
      <c r="B240" s="14">
        <v>1049010045</v>
      </c>
      <c r="C240" s="26" t="s">
        <v>271</v>
      </c>
      <c r="D240" s="16" t="s">
        <v>273</v>
      </c>
      <c r="E240" s="16" t="s">
        <v>20</v>
      </c>
      <c r="F240" s="17">
        <v>7</v>
      </c>
      <c r="G240" s="18">
        <v>60</v>
      </c>
      <c r="H240" s="19">
        <v>42.25</v>
      </c>
      <c r="I240" s="20">
        <v>51.142856999999999</v>
      </c>
      <c r="J240" s="19">
        <v>5.6881089999999999</v>
      </c>
      <c r="K240" s="19">
        <v>51.5</v>
      </c>
      <c r="L240" s="23">
        <v>0</v>
      </c>
      <c r="M240" s="17">
        <v>7</v>
      </c>
      <c r="N240" s="18">
        <v>55</v>
      </c>
      <c r="O240" s="18">
        <v>25</v>
      </c>
      <c r="P240" s="22">
        <v>35.714284999999997</v>
      </c>
      <c r="Q240" s="18">
        <v>11.157499</v>
      </c>
      <c r="R240" s="18">
        <v>30</v>
      </c>
      <c r="S240" s="18">
        <v>25</v>
      </c>
      <c r="T240" s="17">
        <v>7</v>
      </c>
      <c r="U240" s="18">
        <v>52.25</v>
      </c>
      <c r="V240" s="18">
        <v>26.75</v>
      </c>
      <c r="W240" s="22">
        <v>38.392856999999999</v>
      </c>
      <c r="X240" s="18">
        <v>9.1259599999999992</v>
      </c>
      <c r="Y240" s="18">
        <v>37.25</v>
      </c>
      <c r="Z240" s="23">
        <v>0</v>
      </c>
      <c r="AA240" s="17">
        <v>7</v>
      </c>
      <c r="AB240" s="18">
        <v>45</v>
      </c>
      <c r="AC240" s="18">
        <v>15</v>
      </c>
      <c r="AD240" s="27">
        <v>29.642856999999999</v>
      </c>
      <c r="AE240" s="18">
        <v>10.126747</v>
      </c>
      <c r="AF240" s="18">
        <v>32.5</v>
      </c>
      <c r="AG240" s="23">
        <v>0</v>
      </c>
      <c r="AH240" s="31">
        <f t="shared" si="17"/>
        <v>38.723213999999999</v>
      </c>
    </row>
    <row r="241" spans="2:34" s="13" customFormat="1" ht="22" customHeight="1" x14ac:dyDescent="0.4">
      <c r="B241" s="14">
        <v>1049010047</v>
      </c>
      <c r="C241" s="26" t="s">
        <v>271</v>
      </c>
      <c r="D241" s="16" t="s">
        <v>274</v>
      </c>
      <c r="E241" s="16" t="s">
        <v>20</v>
      </c>
      <c r="F241" s="17">
        <v>16</v>
      </c>
      <c r="G241" s="18">
        <v>64</v>
      </c>
      <c r="H241" s="19">
        <v>34</v>
      </c>
      <c r="I241" s="20">
        <v>50.015625</v>
      </c>
      <c r="J241" s="19">
        <v>9.546951</v>
      </c>
      <c r="K241" s="19">
        <v>51.875</v>
      </c>
      <c r="L241" s="23">
        <v>0</v>
      </c>
      <c r="M241" s="17">
        <v>16</v>
      </c>
      <c r="N241" s="18">
        <v>60</v>
      </c>
      <c r="O241" s="18">
        <v>5</v>
      </c>
      <c r="P241" s="24">
        <v>30.625</v>
      </c>
      <c r="Q241" s="18">
        <v>14.238481999999999</v>
      </c>
      <c r="R241" s="18">
        <v>30</v>
      </c>
      <c r="S241" s="18">
        <v>35</v>
      </c>
      <c r="T241" s="17">
        <v>16</v>
      </c>
      <c r="U241" s="18">
        <v>67.5</v>
      </c>
      <c r="V241" s="18">
        <v>19.75</v>
      </c>
      <c r="W241" s="27">
        <v>35.46875</v>
      </c>
      <c r="X241" s="18">
        <v>11.319188</v>
      </c>
      <c r="Y241" s="18">
        <v>31.5</v>
      </c>
      <c r="Z241" s="18">
        <v>28</v>
      </c>
      <c r="AA241" s="17">
        <v>16</v>
      </c>
      <c r="AB241" s="18">
        <v>60</v>
      </c>
      <c r="AC241" s="18">
        <v>15</v>
      </c>
      <c r="AD241" s="27">
        <v>30</v>
      </c>
      <c r="AE241" s="18">
        <v>11.00426</v>
      </c>
      <c r="AF241" s="18">
        <v>26.25</v>
      </c>
      <c r="AG241" s="18">
        <v>25</v>
      </c>
      <c r="AH241" s="31">
        <f t="shared" si="17"/>
        <v>36.52734375</v>
      </c>
    </row>
    <row r="242" spans="2:34" s="13" customFormat="1" ht="22" customHeight="1" x14ac:dyDescent="0.4">
      <c r="B242" s="14">
        <v>1049010010</v>
      </c>
      <c r="C242" s="26" t="s">
        <v>271</v>
      </c>
      <c r="D242" s="16" t="s">
        <v>275</v>
      </c>
      <c r="E242" s="16" t="s">
        <v>20</v>
      </c>
      <c r="F242" s="17">
        <v>13</v>
      </c>
      <c r="G242" s="18">
        <v>74</v>
      </c>
      <c r="H242" s="19">
        <v>24.5</v>
      </c>
      <c r="I242" s="20">
        <v>49.365383999999999</v>
      </c>
      <c r="J242" s="19">
        <v>13.274692</v>
      </c>
      <c r="K242" s="19">
        <v>52</v>
      </c>
      <c r="L242" s="18">
        <v>39</v>
      </c>
      <c r="M242" s="17">
        <v>13</v>
      </c>
      <c r="N242" s="18">
        <v>55</v>
      </c>
      <c r="O242" s="18">
        <v>20</v>
      </c>
      <c r="P242" s="22">
        <v>35</v>
      </c>
      <c r="Q242" s="18">
        <v>11.766968</v>
      </c>
      <c r="R242" s="18">
        <v>35</v>
      </c>
      <c r="S242" s="18">
        <v>20</v>
      </c>
      <c r="T242" s="17">
        <v>13</v>
      </c>
      <c r="U242" s="18">
        <v>57</v>
      </c>
      <c r="V242" s="18">
        <v>11.5</v>
      </c>
      <c r="W242" s="27">
        <v>34.461537999999997</v>
      </c>
      <c r="X242" s="18">
        <v>10.217746999999999</v>
      </c>
      <c r="Y242" s="18">
        <v>33.75</v>
      </c>
      <c r="Z242" s="18">
        <v>31.25</v>
      </c>
      <c r="AA242" s="17">
        <v>13</v>
      </c>
      <c r="AB242" s="18">
        <v>35</v>
      </c>
      <c r="AC242" s="18">
        <v>17.5</v>
      </c>
      <c r="AD242" s="24">
        <v>26.346153000000001</v>
      </c>
      <c r="AE242" s="18">
        <v>5.5135649999999998</v>
      </c>
      <c r="AF242" s="18">
        <v>25</v>
      </c>
      <c r="AG242" s="18">
        <v>22.5</v>
      </c>
      <c r="AH242" s="31">
        <f t="shared" si="17"/>
        <v>36.293268749999996</v>
      </c>
    </row>
    <row r="243" spans="2:34" s="13" customFormat="1" ht="22" customHeight="1" x14ac:dyDescent="0.4">
      <c r="B243" s="14">
        <v>1049010006</v>
      </c>
      <c r="C243" s="26" t="s">
        <v>271</v>
      </c>
      <c r="D243" s="16" t="s">
        <v>276</v>
      </c>
      <c r="E243" s="16" t="s">
        <v>20</v>
      </c>
      <c r="F243" s="17">
        <v>27</v>
      </c>
      <c r="G243" s="18">
        <v>82.75</v>
      </c>
      <c r="H243" s="19">
        <v>23.25</v>
      </c>
      <c r="I243" s="30">
        <v>46.5</v>
      </c>
      <c r="J243" s="19">
        <v>15.542951</v>
      </c>
      <c r="K243" s="19">
        <v>49</v>
      </c>
      <c r="L243" s="23">
        <v>0</v>
      </c>
      <c r="M243" s="17">
        <v>27</v>
      </c>
      <c r="N243" s="18">
        <v>75</v>
      </c>
      <c r="O243" s="18">
        <v>10</v>
      </c>
      <c r="P243" s="24">
        <v>26.851851</v>
      </c>
      <c r="Q243" s="18">
        <v>12.630661</v>
      </c>
      <c r="R243" s="18">
        <v>25</v>
      </c>
      <c r="S243" s="18">
        <v>20</v>
      </c>
      <c r="T243" s="17">
        <v>27</v>
      </c>
      <c r="U243" s="18">
        <v>67.5</v>
      </c>
      <c r="V243" s="18">
        <v>11.5</v>
      </c>
      <c r="W243" s="27">
        <v>34.287036999999998</v>
      </c>
      <c r="X243" s="18">
        <v>14.057373</v>
      </c>
      <c r="Y243" s="18">
        <v>31.25</v>
      </c>
      <c r="Z243" s="18">
        <v>25.5</v>
      </c>
      <c r="AA243" s="17">
        <v>27</v>
      </c>
      <c r="AB243" s="18">
        <v>85</v>
      </c>
      <c r="AC243" s="18">
        <v>15</v>
      </c>
      <c r="AD243" s="22">
        <v>35.277777</v>
      </c>
      <c r="AE243" s="18">
        <v>18.337541000000002</v>
      </c>
      <c r="AF243" s="18">
        <v>30</v>
      </c>
      <c r="AG243" s="18">
        <v>17.5</v>
      </c>
      <c r="AH243" s="31">
        <f t="shared" si="17"/>
        <v>35.729166249999999</v>
      </c>
    </row>
    <row r="244" spans="2:34" s="13" customFormat="1" ht="22" customHeight="1" x14ac:dyDescent="0.4">
      <c r="B244" s="14">
        <v>1049010048</v>
      </c>
      <c r="C244" s="26" t="s">
        <v>271</v>
      </c>
      <c r="D244" s="16" t="s">
        <v>277</v>
      </c>
      <c r="E244" s="16" t="s">
        <v>20</v>
      </c>
      <c r="F244" s="17">
        <v>21</v>
      </c>
      <c r="G244" s="18">
        <v>74.5</v>
      </c>
      <c r="H244" s="19">
        <v>31.25</v>
      </c>
      <c r="I244" s="20">
        <v>49.726190000000003</v>
      </c>
      <c r="J244" s="19">
        <v>11.527635</v>
      </c>
      <c r="K244" s="19">
        <v>49.75</v>
      </c>
      <c r="L244" s="23">
        <v>0</v>
      </c>
      <c r="M244" s="17">
        <v>21</v>
      </c>
      <c r="N244" s="18">
        <v>65</v>
      </c>
      <c r="O244" s="18">
        <v>5</v>
      </c>
      <c r="P244" s="24">
        <v>25.238095000000001</v>
      </c>
      <c r="Q244" s="18">
        <v>13.316314999999999</v>
      </c>
      <c r="R244" s="18">
        <v>25</v>
      </c>
      <c r="S244" s="18">
        <v>30</v>
      </c>
      <c r="T244" s="17">
        <v>21</v>
      </c>
      <c r="U244" s="18">
        <v>62.75</v>
      </c>
      <c r="V244" s="18">
        <v>23.25</v>
      </c>
      <c r="W244" s="22">
        <v>37.642856999999999</v>
      </c>
      <c r="X244" s="18">
        <v>11.562863999999999</v>
      </c>
      <c r="Y244" s="18">
        <v>34.75</v>
      </c>
      <c r="Z244" s="18">
        <v>32.5</v>
      </c>
      <c r="AA244" s="17">
        <v>21</v>
      </c>
      <c r="AB244" s="18">
        <v>47.5</v>
      </c>
      <c r="AC244" s="18">
        <v>10</v>
      </c>
      <c r="AD244" s="27">
        <v>29.523809</v>
      </c>
      <c r="AE244" s="18">
        <v>9.5624210000000005</v>
      </c>
      <c r="AF244" s="18">
        <v>27.5</v>
      </c>
      <c r="AG244" s="18">
        <v>27.5</v>
      </c>
      <c r="AH244" s="31">
        <f t="shared" si="17"/>
        <v>35.532737750000003</v>
      </c>
    </row>
    <row r="245" spans="2:34" s="13" customFormat="1" ht="22" customHeight="1" x14ac:dyDescent="0.4">
      <c r="B245" s="14">
        <v>1049010005</v>
      </c>
      <c r="C245" s="26" t="s">
        <v>271</v>
      </c>
      <c r="D245" s="16" t="s">
        <v>278</v>
      </c>
      <c r="E245" s="16" t="s">
        <v>20</v>
      </c>
      <c r="F245" s="17">
        <v>13</v>
      </c>
      <c r="G245" s="18">
        <v>72</v>
      </c>
      <c r="H245" s="19">
        <v>36.25</v>
      </c>
      <c r="I245" s="20">
        <v>51.480769000000002</v>
      </c>
      <c r="J245" s="19">
        <v>10.343365</v>
      </c>
      <c r="K245" s="19">
        <v>48</v>
      </c>
      <c r="L245" s="23">
        <v>0</v>
      </c>
      <c r="M245" s="17">
        <v>13</v>
      </c>
      <c r="N245" s="18">
        <v>40</v>
      </c>
      <c r="O245" s="18">
        <v>10</v>
      </c>
      <c r="P245" s="24">
        <v>27.692307</v>
      </c>
      <c r="Q245" s="18">
        <v>9.3264270000000007</v>
      </c>
      <c r="R245" s="18">
        <v>30</v>
      </c>
      <c r="S245" s="18">
        <v>25</v>
      </c>
      <c r="T245" s="17">
        <v>13</v>
      </c>
      <c r="U245" s="18">
        <v>52.25</v>
      </c>
      <c r="V245" s="18">
        <v>14</v>
      </c>
      <c r="W245" s="24">
        <v>32.942307</v>
      </c>
      <c r="X245" s="18">
        <v>11.176105</v>
      </c>
      <c r="Y245" s="18">
        <v>31.5</v>
      </c>
      <c r="Z245" s="18">
        <v>26.75</v>
      </c>
      <c r="AA245" s="17">
        <v>13</v>
      </c>
      <c r="AB245" s="18">
        <v>42.5</v>
      </c>
      <c r="AC245" s="18">
        <v>17.5</v>
      </c>
      <c r="AD245" s="24">
        <v>28.846153000000001</v>
      </c>
      <c r="AE245" s="18">
        <v>6.9070320000000001</v>
      </c>
      <c r="AF245" s="18">
        <v>27.5</v>
      </c>
      <c r="AG245" s="18">
        <v>25</v>
      </c>
      <c r="AH245" s="31">
        <f t="shared" si="17"/>
        <v>35.240384000000006</v>
      </c>
    </row>
    <row r="246" spans="2:34" s="13" customFormat="1" ht="22" customHeight="1" x14ac:dyDescent="0.4">
      <c r="B246" s="14">
        <v>1049010044</v>
      </c>
      <c r="C246" s="26" t="s">
        <v>271</v>
      </c>
      <c r="D246" s="16" t="s">
        <v>279</v>
      </c>
      <c r="E246" s="16" t="s">
        <v>20</v>
      </c>
      <c r="F246" s="17">
        <v>9</v>
      </c>
      <c r="G246" s="18">
        <v>68.5</v>
      </c>
      <c r="H246" s="19">
        <v>25.25</v>
      </c>
      <c r="I246" s="20">
        <v>49.847777000000001</v>
      </c>
      <c r="J246" s="19">
        <v>13.250024</v>
      </c>
      <c r="K246" s="19">
        <v>50.75</v>
      </c>
      <c r="L246" s="23">
        <v>0</v>
      </c>
      <c r="M246" s="17">
        <v>9</v>
      </c>
      <c r="N246" s="18">
        <v>45</v>
      </c>
      <c r="O246" s="18">
        <v>15</v>
      </c>
      <c r="P246" s="27">
        <v>32.222222000000002</v>
      </c>
      <c r="Q246" s="18">
        <v>12.044157</v>
      </c>
      <c r="R246" s="18">
        <v>35</v>
      </c>
      <c r="S246" s="18">
        <v>45</v>
      </c>
      <c r="T246" s="17">
        <v>9</v>
      </c>
      <c r="U246" s="18">
        <v>59.25</v>
      </c>
      <c r="V246" s="18">
        <v>19.75</v>
      </c>
      <c r="W246" s="24">
        <v>33.305554999999998</v>
      </c>
      <c r="X246" s="18">
        <v>13.455572999999999</v>
      </c>
      <c r="Y246" s="18">
        <v>29</v>
      </c>
      <c r="Z246" s="18">
        <v>19.75</v>
      </c>
      <c r="AA246" s="17">
        <v>9</v>
      </c>
      <c r="AB246" s="18">
        <v>32.5</v>
      </c>
      <c r="AC246" s="18">
        <v>20</v>
      </c>
      <c r="AD246" s="24">
        <v>25.555554999999998</v>
      </c>
      <c r="AE246" s="18">
        <v>4.6811939999999996</v>
      </c>
      <c r="AF246" s="18">
        <v>25</v>
      </c>
      <c r="AG246" s="18">
        <v>20</v>
      </c>
      <c r="AH246" s="31">
        <f t="shared" si="17"/>
        <v>35.232777249999998</v>
      </c>
    </row>
    <row r="247" spans="2:34" s="13" customFormat="1" ht="22" customHeight="1" x14ac:dyDescent="0.4">
      <c r="B247" s="14">
        <v>1049010007</v>
      </c>
      <c r="C247" s="26" t="s">
        <v>271</v>
      </c>
      <c r="D247" s="16" t="s">
        <v>280</v>
      </c>
      <c r="E247" s="16" t="s">
        <v>20</v>
      </c>
      <c r="F247" s="17">
        <v>7</v>
      </c>
      <c r="G247" s="18">
        <v>56</v>
      </c>
      <c r="H247" s="19">
        <v>30.5</v>
      </c>
      <c r="I247" s="30">
        <v>41.25</v>
      </c>
      <c r="J247" s="19">
        <v>9.0227880000000003</v>
      </c>
      <c r="K247" s="19">
        <v>38</v>
      </c>
      <c r="L247" s="23">
        <v>0</v>
      </c>
      <c r="M247" s="17">
        <v>7</v>
      </c>
      <c r="N247" s="18">
        <v>35</v>
      </c>
      <c r="O247" s="18">
        <v>10</v>
      </c>
      <c r="P247" s="24">
        <v>19.285713999999999</v>
      </c>
      <c r="Q247" s="18">
        <v>9.4220749999999995</v>
      </c>
      <c r="R247" s="18">
        <v>20</v>
      </c>
      <c r="S247" s="18">
        <v>10</v>
      </c>
      <c r="T247" s="17">
        <v>7</v>
      </c>
      <c r="U247" s="18">
        <v>39.5</v>
      </c>
      <c r="V247" s="18">
        <v>14</v>
      </c>
      <c r="W247" s="24">
        <v>29.714285</v>
      </c>
      <c r="X247" s="18">
        <v>8.1563169999999996</v>
      </c>
      <c r="Y247" s="18">
        <v>30.25</v>
      </c>
      <c r="Z247" s="18">
        <v>30.25</v>
      </c>
      <c r="AA247" s="17">
        <v>7</v>
      </c>
      <c r="AB247" s="18">
        <v>35</v>
      </c>
      <c r="AC247" s="18">
        <v>15</v>
      </c>
      <c r="AD247" s="24">
        <v>28.571428000000001</v>
      </c>
      <c r="AE247" s="18">
        <v>6.2474480000000003</v>
      </c>
      <c r="AF247" s="18">
        <v>30</v>
      </c>
      <c r="AG247" s="18">
        <v>30</v>
      </c>
      <c r="AH247" s="31">
        <f t="shared" si="17"/>
        <v>29.70535675</v>
      </c>
    </row>
    <row r="248" spans="2:34" s="13" customFormat="1" ht="22" customHeight="1" x14ac:dyDescent="0.4">
      <c r="B248" s="14">
        <v>1049010008</v>
      </c>
      <c r="C248" s="26" t="s">
        <v>271</v>
      </c>
      <c r="D248" s="16" t="s">
        <v>281</v>
      </c>
      <c r="E248" s="16" t="s">
        <v>20</v>
      </c>
      <c r="F248" s="17">
        <v>20</v>
      </c>
      <c r="G248" s="18">
        <v>60.25</v>
      </c>
      <c r="H248" s="19">
        <v>27.75</v>
      </c>
      <c r="I248" s="30">
        <v>41.287500000000001</v>
      </c>
      <c r="J248" s="19">
        <v>9.2871799999999993</v>
      </c>
      <c r="K248" s="19">
        <v>39.5</v>
      </c>
      <c r="L248" s="23">
        <v>0</v>
      </c>
      <c r="M248" s="17">
        <v>20</v>
      </c>
      <c r="N248" s="18">
        <v>40</v>
      </c>
      <c r="O248" s="18">
        <v>15</v>
      </c>
      <c r="P248" s="24">
        <v>26.75</v>
      </c>
      <c r="Q248" s="18">
        <v>7.2929760000000003</v>
      </c>
      <c r="R248" s="18">
        <v>27.5</v>
      </c>
      <c r="S248" s="18">
        <v>30</v>
      </c>
      <c r="T248" s="17">
        <v>20</v>
      </c>
      <c r="U248" s="18">
        <v>39.5</v>
      </c>
      <c r="V248" s="18">
        <v>7</v>
      </c>
      <c r="W248" s="24">
        <v>24.324999999999999</v>
      </c>
      <c r="X248" s="18">
        <v>7.9585249999999998</v>
      </c>
      <c r="Y248" s="18">
        <v>25.5</v>
      </c>
      <c r="Z248" s="18">
        <v>25.5</v>
      </c>
      <c r="AA248" s="17">
        <v>20</v>
      </c>
      <c r="AB248" s="18">
        <v>30</v>
      </c>
      <c r="AC248" s="18">
        <v>15</v>
      </c>
      <c r="AD248" s="24">
        <v>22.875</v>
      </c>
      <c r="AE248" s="18">
        <v>4.3499280000000002</v>
      </c>
      <c r="AF248" s="18">
        <v>22.5</v>
      </c>
      <c r="AG248" s="18">
        <v>17.5</v>
      </c>
      <c r="AH248" s="31">
        <f t="shared" si="17"/>
        <v>28.809374999999999</v>
      </c>
    </row>
    <row r="249" spans="2:34" s="13" customFormat="1" ht="22" customHeight="1" x14ac:dyDescent="0.4">
      <c r="B249" s="14">
        <v>1049010004</v>
      </c>
      <c r="C249" s="26" t="s">
        <v>271</v>
      </c>
      <c r="D249" s="16" t="s">
        <v>282</v>
      </c>
      <c r="E249" s="16" t="s">
        <v>20</v>
      </c>
      <c r="F249" s="17">
        <v>30</v>
      </c>
      <c r="G249" s="18">
        <v>61.25</v>
      </c>
      <c r="H249" s="19">
        <v>16.38</v>
      </c>
      <c r="I249" s="30">
        <v>37.337665999999999</v>
      </c>
      <c r="J249" s="19">
        <v>11.979255999999999</v>
      </c>
      <c r="K249" s="19">
        <v>37.125</v>
      </c>
      <c r="L249" s="18">
        <v>22.25</v>
      </c>
      <c r="M249" s="17">
        <v>30</v>
      </c>
      <c r="N249" s="18">
        <v>50</v>
      </c>
      <c r="O249" s="18">
        <v>5</v>
      </c>
      <c r="P249" s="24">
        <v>22.333333</v>
      </c>
      <c r="Q249" s="18">
        <v>9.1954089999999997</v>
      </c>
      <c r="R249" s="18">
        <v>20</v>
      </c>
      <c r="S249" s="18">
        <v>20</v>
      </c>
      <c r="T249" s="17">
        <v>30</v>
      </c>
      <c r="U249" s="18">
        <v>44</v>
      </c>
      <c r="V249" s="18">
        <v>7</v>
      </c>
      <c r="W249" s="24">
        <v>26.908332999999999</v>
      </c>
      <c r="X249" s="18">
        <v>9.1961239999999993</v>
      </c>
      <c r="Y249" s="18">
        <v>28.5</v>
      </c>
      <c r="Z249" s="18">
        <v>29</v>
      </c>
      <c r="AA249" s="17">
        <v>30</v>
      </c>
      <c r="AB249" s="18">
        <v>40</v>
      </c>
      <c r="AC249" s="18">
        <v>15</v>
      </c>
      <c r="AD249" s="24">
        <v>25.166665999999999</v>
      </c>
      <c r="AE249" s="18">
        <v>5.9137310000000003</v>
      </c>
      <c r="AF249" s="18">
        <v>23.75</v>
      </c>
      <c r="AG249" s="18">
        <v>22.5</v>
      </c>
      <c r="AH249" s="31">
        <f t="shared" si="17"/>
        <v>27.936499499999996</v>
      </c>
    </row>
    <row r="250" spans="2:34" s="13" customFormat="1" ht="22" customHeight="1" x14ac:dyDescent="0.4">
      <c r="B250" s="14">
        <v>1049010046</v>
      </c>
      <c r="C250" s="26" t="s">
        <v>271</v>
      </c>
      <c r="D250" s="16" t="s">
        <v>283</v>
      </c>
      <c r="E250" s="16" t="s">
        <v>20</v>
      </c>
      <c r="F250" s="17">
        <v>13</v>
      </c>
      <c r="G250" s="18">
        <v>49.5</v>
      </c>
      <c r="H250" s="19">
        <v>18.5</v>
      </c>
      <c r="I250" s="30">
        <v>35.865383999999999</v>
      </c>
      <c r="J250" s="19">
        <v>10.492036000000001</v>
      </c>
      <c r="K250" s="19">
        <v>37.75</v>
      </c>
      <c r="L250" s="18">
        <v>24</v>
      </c>
      <c r="M250" s="17">
        <v>13</v>
      </c>
      <c r="N250" s="18">
        <v>40</v>
      </c>
      <c r="O250" s="18">
        <v>15</v>
      </c>
      <c r="P250" s="24">
        <v>26.538461000000002</v>
      </c>
      <c r="Q250" s="18">
        <v>7.4381069999999996</v>
      </c>
      <c r="R250" s="18">
        <v>30</v>
      </c>
      <c r="S250" s="18">
        <v>20</v>
      </c>
      <c r="T250" s="17">
        <v>13</v>
      </c>
      <c r="U250" s="18">
        <v>36</v>
      </c>
      <c r="V250" s="18">
        <v>12.75</v>
      </c>
      <c r="W250" s="24">
        <v>23.923075999999998</v>
      </c>
      <c r="X250" s="18">
        <v>6.5694400000000002</v>
      </c>
      <c r="Y250" s="18">
        <v>24.25</v>
      </c>
      <c r="Z250" s="18">
        <v>26.75</v>
      </c>
      <c r="AA250" s="17">
        <v>13</v>
      </c>
      <c r="AB250" s="18">
        <v>30</v>
      </c>
      <c r="AC250" s="18">
        <v>10</v>
      </c>
      <c r="AD250" s="24">
        <v>21.153846000000001</v>
      </c>
      <c r="AE250" s="18">
        <v>5.5135649999999998</v>
      </c>
      <c r="AF250" s="18">
        <v>20</v>
      </c>
      <c r="AG250" s="18">
        <v>20</v>
      </c>
      <c r="AH250" s="31">
        <f t="shared" si="17"/>
        <v>26.87019175</v>
      </c>
    </row>
    <row r="251" spans="2:34" s="13" customFormat="1" ht="22" customHeight="1" x14ac:dyDescent="0.4">
      <c r="B251" s="217" t="s">
        <v>284</v>
      </c>
      <c r="C251" s="218"/>
      <c r="D251" s="218"/>
      <c r="E251" s="219"/>
      <c r="F251" s="32"/>
      <c r="G251" s="33"/>
      <c r="H251" s="34"/>
      <c r="I251" s="35">
        <f>AVERAGE(I239:I250)</f>
        <v>46.755762666666662</v>
      </c>
      <c r="J251" s="34"/>
      <c r="K251" s="34"/>
      <c r="L251" s="36"/>
      <c r="M251" s="32"/>
      <c r="N251" s="33"/>
      <c r="O251" s="33"/>
      <c r="P251" s="35">
        <f>AVERAGE(P239:P250)</f>
        <v>28.882050083333329</v>
      </c>
      <c r="Q251" s="33"/>
      <c r="R251" s="33"/>
      <c r="S251" s="36"/>
      <c r="T251" s="32"/>
      <c r="U251" s="33"/>
      <c r="V251" s="33"/>
      <c r="W251" s="35">
        <f>AVERAGE(W239:W250)</f>
        <v>32.76013291666667</v>
      </c>
      <c r="X251" s="33"/>
      <c r="Y251" s="33"/>
      <c r="Z251" s="36"/>
      <c r="AA251" s="32"/>
      <c r="AB251" s="33"/>
      <c r="AC251" s="33"/>
      <c r="AD251" s="35">
        <f>AVERAGE(AD239:AD250)</f>
        <v>27.885492499999998</v>
      </c>
      <c r="AE251" s="33"/>
      <c r="AF251" s="33"/>
      <c r="AG251" s="36"/>
      <c r="AH251" s="35">
        <f>AVERAGE(AH239:AH250)</f>
        <v>34.070859541666664</v>
      </c>
    </row>
    <row r="252" spans="2:34" s="13" customFormat="1" ht="22" customHeight="1" x14ac:dyDescent="0.4">
      <c r="B252" s="14">
        <v>1049010227</v>
      </c>
      <c r="C252" s="26" t="s">
        <v>285</v>
      </c>
      <c r="D252" s="16" t="s">
        <v>286</v>
      </c>
      <c r="E252" s="16" t="s">
        <v>285</v>
      </c>
      <c r="F252" s="17">
        <v>9</v>
      </c>
      <c r="G252" s="18">
        <v>79.5</v>
      </c>
      <c r="H252" s="19">
        <v>41.25</v>
      </c>
      <c r="I252" s="20">
        <v>55.944443999999997</v>
      </c>
      <c r="J252" s="19">
        <v>11.573302999999999</v>
      </c>
      <c r="K252" s="19">
        <v>54.75</v>
      </c>
      <c r="L252" s="23">
        <v>0</v>
      </c>
      <c r="M252" s="17">
        <v>9</v>
      </c>
      <c r="N252" s="18">
        <v>75</v>
      </c>
      <c r="O252" s="18">
        <v>25</v>
      </c>
      <c r="P252" s="22">
        <v>47.222222000000002</v>
      </c>
      <c r="Q252" s="18">
        <v>14.927809</v>
      </c>
      <c r="R252" s="18">
        <v>45</v>
      </c>
      <c r="S252" s="18">
        <v>35</v>
      </c>
      <c r="T252" s="17">
        <v>9</v>
      </c>
      <c r="U252" s="18">
        <v>79</v>
      </c>
      <c r="V252" s="18">
        <v>17.5</v>
      </c>
      <c r="W252" s="22">
        <v>40.694443999999997</v>
      </c>
      <c r="X252" s="18">
        <v>17.586601999999999</v>
      </c>
      <c r="Y252" s="18">
        <v>36</v>
      </c>
      <c r="Z252" s="23">
        <v>0</v>
      </c>
      <c r="AA252" s="17">
        <v>9</v>
      </c>
      <c r="AB252" s="18">
        <v>70</v>
      </c>
      <c r="AC252" s="18">
        <v>17.5</v>
      </c>
      <c r="AD252" s="22">
        <v>38.333333000000003</v>
      </c>
      <c r="AE252" s="18">
        <v>14.142135</v>
      </c>
      <c r="AF252" s="18">
        <v>40</v>
      </c>
      <c r="AG252" s="18">
        <v>40</v>
      </c>
      <c r="AH252" s="31">
        <f t="shared" ref="AH252:AH266" si="18">AVERAGE(I252,P252,W252,AD252)</f>
        <v>45.548610750000002</v>
      </c>
    </row>
    <row r="253" spans="2:34" s="13" customFormat="1" ht="22" customHeight="1" x14ac:dyDescent="0.4">
      <c r="B253" s="14">
        <v>1049010226</v>
      </c>
      <c r="C253" s="26" t="s">
        <v>285</v>
      </c>
      <c r="D253" s="16" t="s">
        <v>287</v>
      </c>
      <c r="E253" s="16" t="s">
        <v>285</v>
      </c>
      <c r="F253" s="17">
        <v>8</v>
      </c>
      <c r="G253" s="18">
        <v>60</v>
      </c>
      <c r="H253" s="19">
        <v>43</v>
      </c>
      <c r="I253" s="20">
        <v>53.1875</v>
      </c>
      <c r="J253" s="19">
        <v>4.60426</v>
      </c>
      <c r="K253" s="19">
        <v>54</v>
      </c>
      <c r="L253" s="18">
        <v>51.75</v>
      </c>
      <c r="M253" s="17">
        <v>8</v>
      </c>
      <c r="N253" s="18">
        <v>55</v>
      </c>
      <c r="O253" s="18">
        <v>25</v>
      </c>
      <c r="P253" s="22">
        <v>42.5</v>
      </c>
      <c r="Q253" s="18">
        <v>10.606601</v>
      </c>
      <c r="R253" s="18">
        <v>45</v>
      </c>
      <c r="S253" s="18">
        <v>45</v>
      </c>
      <c r="T253" s="17">
        <v>8</v>
      </c>
      <c r="U253" s="18">
        <v>53.5</v>
      </c>
      <c r="V253" s="18">
        <v>15</v>
      </c>
      <c r="W253" s="24">
        <v>33.84375</v>
      </c>
      <c r="X253" s="18">
        <v>12.102387</v>
      </c>
      <c r="Y253" s="18">
        <v>33.125</v>
      </c>
      <c r="Z253" s="23">
        <v>0</v>
      </c>
      <c r="AA253" s="17">
        <v>8</v>
      </c>
      <c r="AB253" s="18">
        <v>47.5</v>
      </c>
      <c r="AC253" s="18">
        <v>20</v>
      </c>
      <c r="AD253" s="27">
        <v>33.4375</v>
      </c>
      <c r="AE253" s="18">
        <v>8.5638679999999994</v>
      </c>
      <c r="AF253" s="18">
        <v>31.25</v>
      </c>
      <c r="AG253" s="18">
        <v>27.5</v>
      </c>
      <c r="AH253" s="31">
        <f t="shared" si="18"/>
        <v>40.7421875</v>
      </c>
    </row>
    <row r="254" spans="2:34" s="13" customFormat="1" ht="22" customHeight="1" x14ac:dyDescent="0.4">
      <c r="B254" s="14">
        <v>1049010221</v>
      </c>
      <c r="C254" s="26" t="s">
        <v>285</v>
      </c>
      <c r="D254" s="16" t="s">
        <v>288</v>
      </c>
      <c r="E254" s="16" t="s">
        <v>285</v>
      </c>
      <c r="F254" s="17">
        <v>4</v>
      </c>
      <c r="G254" s="18">
        <v>65</v>
      </c>
      <c r="H254" s="19">
        <v>51</v>
      </c>
      <c r="I254" s="20">
        <v>57.375</v>
      </c>
      <c r="J254" s="19">
        <v>5.0667419999999996</v>
      </c>
      <c r="K254" s="19">
        <v>56.75</v>
      </c>
      <c r="L254" s="23">
        <v>0</v>
      </c>
      <c r="M254" s="17">
        <v>4</v>
      </c>
      <c r="N254" s="18">
        <v>45</v>
      </c>
      <c r="O254" s="18">
        <v>30</v>
      </c>
      <c r="P254" s="22">
        <v>33.75</v>
      </c>
      <c r="Q254" s="18">
        <v>6.49519</v>
      </c>
      <c r="R254" s="18">
        <v>30</v>
      </c>
      <c r="S254" s="18">
        <v>30</v>
      </c>
      <c r="T254" s="17">
        <v>4</v>
      </c>
      <c r="U254" s="18">
        <v>43</v>
      </c>
      <c r="V254" s="18">
        <v>33.75</v>
      </c>
      <c r="W254" s="22">
        <v>37.5625</v>
      </c>
      <c r="X254" s="18">
        <v>3.589807</v>
      </c>
      <c r="Y254" s="18">
        <v>36.75</v>
      </c>
      <c r="Z254" s="23">
        <v>0</v>
      </c>
      <c r="AA254" s="17">
        <v>4</v>
      </c>
      <c r="AB254" s="18">
        <v>45</v>
      </c>
      <c r="AC254" s="18">
        <v>22.5</v>
      </c>
      <c r="AD254" s="27">
        <v>33.125</v>
      </c>
      <c r="AE254" s="18">
        <v>8.7276500000000006</v>
      </c>
      <c r="AF254" s="18">
        <v>32.5</v>
      </c>
      <c r="AG254" s="23">
        <v>0</v>
      </c>
      <c r="AH254" s="31">
        <f t="shared" si="18"/>
        <v>40.453125</v>
      </c>
    </row>
    <row r="255" spans="2:34" s="13" customFormat="1" ht="22" customHeight="1" x14ac:dyDescent="0.4">
      <c r="B255" s="14">
        <v>1049010225</v>
      </c>
      <c r="C255" s="26" t="s">
        <v>285</v>
      </c>
      <c r="D255" s="16" t="s">
        <v>289</v>
      </c>
      <c r="E255" s="16" t="s">
        <v>285</v>
      </c>
      <c r="F255" s="17">
        <v>3</v>
      </c>
      <c r="G255" s="18">
        <v>55.25</v>
      </c>
      <c r="H255" s="19">
        <v>50.75</v>
      </c>
      <c r="I255" s="20">
        <v>52.333333000000003</v>
      </c>
      <c r="J255" s="19">
        <v>2.064918</v>
      </c>
      <c r="K255" s="19">
        <v>51</v>
      </c>
      <c r="L255" s="23">
        <v>0</v>
      </c>
      <c r="M255" s="17">
        <v>3</v>
      </c>
      <c r="N255" s="18">
        <v>50</v>
      </c>
      <c r="O255" s="18">
        <v>40</v>
      </c>
      <c r="P255" s="22">
        <v>43.333333000000003</v>
      </c>
      <c r="Q255" s="18">
        <v>4.7140449999999996</v>
      </c>
      <c r="R255" s="18">
        <v>40</v>
      </c>
      <c r="S255" s="18">
        <v>40</v>
      </c>
      <c r="T255" s="17">
        <v>3</v>
      </c>
      <c r="U255" s="18">
        <v>52.25</v>
      </c>
      <c r="V255" s="18">
        <v>28</v>
      </c>
      <c r="W255" s="22">
        <v>40.666665999999999</v>
      </c>
      <c r="X255" s="18">
        <v>9.9296129999999998</v>
      </c>
      <c r="Y255" s="18">
        <v>41.75</v>
      </c>
      <c r="Z255" s="23">
        <v>0</v>
      </c>
      <c r="AA255" s="17">
        <v>3</v>
      </c>
      <c r="AB255" s="18">
        <v>27.5</v>
      </c>
      <c r="AC255" s="18">
        <v>20</v>
      </c>
      <c r="AD255" s="24">
        <v>25</v>
      </c>
      <c r="AE255" s="18">
        <v>3.535533</v>
      </c>
      <c r="AF255" s="18">
        <v>27.5</v>
      </c>
      <c r="AG255" s="18">
        <v>27.5</v>
      </c>
      <c r="AH255" s="31">
        <f t="shared" si="18"/>
        <v>40.333333000000003</v>
      </c>
    </row>
    <row r="256" spans="2:34" s="13" customFormat="1" ht="22" customHeight="1" x14ac:dyDescent="0.4">
      <c r="B256" s="14">
        <v>1049010223</v>
      </c>
      <c r="C256" s="26" t="s">
        <v>285</v>
      </c>
      <c r="D256" s="16" t="s">
        <v>290</v>
      </c>
      <c r="E256" s="16" t="s">
        <v>285</v>
      </c>
      <c r="F256" s="17">
        <v>15</v>
      </c>
      <c r="G256" s="18">
        <v>68.25</v>
      </c>
      <c r="H256" s="19">
        <v>36.5</v>
      </c>
      <c r="I256" s="20">
        <v>53.15</v>
      </c>
      <c r="J256" s="19">
        <v>10.027794</v>
      </c>
      <c r="K256" s="19">
        <v>55.25</v>
      </c>
      <c r="L256" s="18">
        <v>42.5</v>
      </c>
      <c r="M256" s="17">
        <v>15</v>
      </c>
      <c r="N256" s="18">
        <v>55</v>
      </c>
      <c r="O256" s="18">
        <v>10</v>
      </c>
      <c r="P256" s="27">
        <v>32.666665999999999</v>
      </c>
      <c r="Q256" s="18">
        <v>12.364824</v>
      </c>
      <c r="R256" s="18">
        <v>30</v>
      </c>
      <c r="S256" s="18">
        <v>30</v>
      </c>
      <c r="T256" s="17">
        <v>15</v>
      </c>
      <c r="U256" s="18">
        <v>55.75</v>
      </c>
      <c r="V256" s="18">
        <v>3.5</v>
      </c>
      <c r="W256" s="24">
        <v>30.583333</v>
      </c>
      <c r="X256" s="18">
        <v>15.617742</v>
      </c>
      <c r="Y256" s="18">
        <v>32.5</v>
      </c>
      <c r="Z256" s="18">
        <v>12.75</v>
      </c>
      <c r="AA256" s="17">
        <v>15</v>
      </c>
      <c r="AB256" s="18">
        <v>90</v>
      </c>
      <c r="AC256" s="18">
        <v>20</v>
      </c>
      <c r="AD256" s="22">
        <v>40</v>
      </c>
      <c r="AE256" s="18">
        <v>20.083159999999999</v>
      </c>
      <c r="AF256" s="18">
        <v>30</v>
      </c>
      <c r="AG256" s="18">
        <v>20</v>
      </c>
      <c r="AH256" s="31">
        <f t="shared" si="18"/>
        <v>39.099999749999995</v>
      </c>
    </row>
    <row r="257" spans="2:34" s="13" customFormat="1" ht="22" customHeight="1" x14ac:dyDescent="0.4">
      <c r="B257" s="14">
        <v>1049010216</v>
      </c>
      <c r="C257" s="26" t="s">
        <v>285</v>
      </c>
      <c r="D257" s="16" t="s">
        <v>291</v>
      </c>
      <c r="E257" s="16" t="s">
        <v>285</v>
      </c>
      <c r="F257" s="17">
        <v>12</v>
      </c>
      <c r="G257" s="18">
        <v>73</v>
      </c>
      <c r="H257" s="19">
        <v>34</v>
      </c>
      <c r="I257" s="20">
        <v>50.375</v>
      </c>
      <c r="J257" s="19">
        <v>10.1286</v>
      </c>
      <c r="K257" s="19">
        <v>49.5</v>
      </c>
      <c r="L257" s="23">
        <v>0</v>
      </c>
      <c r="M257" s="17">
        <v>12</v>
      </c>
      <c r="N257" s="18">
        <v>55</v>
      </c>
      <c r="O257" s="18">
        <v>20</v>
      </c>
      <c r="P257" s="22">
        <v>36.666665999999999</v>
      </c>
      <c r="Q257" s="18">
        <v>8.4983649999999997</v>
      </c>
      <c r="R257" s="18">
        <v>37.5</v>
      </c>
      <c r="S257" s="18">
        <v>40</v>
      </c>
      <c r="T257" s="17">
        <v>12</v>
      </c>
      <c r="U257" s="18">
        <v>68.5</v>
      </c>
      <c r="V257" s="18">
        <v>16.25</v>
      </c>
      <c r="W257" s="22">
        <v>36.8125</v>
      </c>
      <c r="X257" s="18">
        <v>13.977334000000001</v>
      </c>
      <c r="Y257" s="18">
        <v>36</v>
      </c>
      <c r="Z257" s="18">
        <v>36</v>
      </c>
      <c r="AA257" s="17">
        <v>12</v>
      </c>
      <c r="AB257" s="18">
        <v>72.5</v>
      </c>
      <c r="AC257" s="18">
        <v>15</v>
      </c>
      <c r="AD257" s="27">
        <v>32.291665999999999</v>
      </c>
      <c r="AE257" s="18">
        <v>14.700422</v>
      </c>
      <c r="AF257" s="18">
        <v>30</v>
      </c>
      <c r="AG257" s="18">
        <v>20</v>
      </c>
      <c r="AH257" s="31">
        <f t="shared" si="18"/>
        <v>39.036457999999996</v>
      </c>
    </row>
    <row r="258" spans="2:34" s="13" customFormat="1" ht="22" customHeight="1" x14ac:dyDescent="0.4">
      <c r="B258" s="14">
        <v>1049010213</v>
      </c>
      <c r="C258" s="26" t="s">
        <v>285</v>
      </c>
      <c r="D258" s="16" t="s">
        <v>292</v>
      </c>
      <c r="E258" s="16" t="s">
        <v>285</v>
      </c>
      <c r="F258" s="17">
        <v>5</v>
      </c>
      <c r="G258" s="18">
        <v>57.25</v>
      </c>
      <c r="H258" s="19">
        <v>47.5</v>
      </c>
      <c r="I258" s="20">
        <v>53.55</v>
      </c>
      <c r="J258" s="19">
        <v>3.3518650000000001</v>
      </c>
      <c r="K258" s="19">
        <v>54.75</v>
      </c>
      <c r="L258" s="23">
        <v>0</v>
      </c>
      <c r="M258" s="17">
        <v>5</v>
      </c>
      <c r="N258" s="18">
        <v>70</v>
      </c>
      <c r="O258" s="18">
        <v>20</v>
      </c>
      <c r="P258" s="22">
        <v>38</v>
      </c>
      <c r="Q258" s="18">
        <v>18.05547</v>
      </c>
      <c r="R258" s="18">
        <v>30</v>
      </c>
      <c r="S258" s="23">
        <v>0</v>
      </c>
      <c r="T258" s="17">
        <v>5</v>
      </c>
      <c r="U258" s="18">
        <v>36</v>
      </c>
      <c r="V258" s="18">
        <v>29</v>
      </c>
      <c r="W258" s="24">
        <v>31.6</v>
      </c>
      <c r="X258" s="18">
        <v>2.5961500000000002</v>
      </c>
      <c r="Y258" s="18">
        <v>31.5</v>
      </c>
      <c r="Z258" s="18">
        <v>29</v>
      </c>
      <c r="AA258" s="17">
        <v>5</v>
      </c>
      <c r="AB258" s="18">
        <v>40</v>
      </c>
      <c r="AC258" s="18">
        <v>22.5</v>
      </c>
      <c r="AD258" s="24">
        <v>28.5</v>
      </c>
      <c r="AE258" s="18">
        <v>6.0415219999999996</v>
      </c>
      <c r="AF258" s="18">
        <v>27.5</v>
      </c>
      <c r="AG258" s="18">
        <v>27.5</v>
      </c>
      <c r="AH258" s="31">
        <f t="shared" si="18"/>
        <v>37.912500000000001</v>
      </c>
    </row>
    <row r="259" spans="2:34" s="13" customFormat="1" ht="22" customHeight="1" x14ac:dyDescent="0.4">
      <c r="B259" s="14">
        <v>1049010222</v>
      </c>
      <c r="C259" s="26" t="s">
        <v>285</v>
      </c>
      <c r="D259" s="16" t="s">
        <v>293</v>
      </c>
      <c r="E259" s="16" t="s">
        <v>285</v>
      </c>
      <c r="F259" s="17">
        <v>4</v>
      </c>
      <c r="G259" s="18">
        <v>57.5</v>
      </c>
      <c r="H259" s="19">
        <v>44.5</v>
      </c>
      <c r="I259" s="20">
        <v>50</v>
      </c>
      <c r="J259" s="19">
        <v>4.9655060000000004</v>
      </c>
      <c r="K259" s="19">
        <v>49</v>
      </c>
      <c r="L259" s="23">
        <v>0</v>
      </c>
      <c r="M259" s="17">
        <v>4</v>
      </c>
      <c r="N259" s="18">
        <v>55</v>
      </c>
      <c r="O259" s="18">
        <v>20</v>
      </c>
      <c r="P259" s="27">
        <v>32.5</v>
      </c>
      <c r="Q259" s="18">
        <v>14.361406000000001</v>
      </c>
      <c r="R259" s="18">
        <v>27.5</v>
      </c>
      <c r="S259" s="18">
        <v>20</v>
      </c>
      <c r="T259" s="17">
        <v>4</v>
      </c>
      <c r="U259" s="18">
        <v>36</v>
      </c>
      <c r="V259" s="18">
        <v>23.25</v>
      </c>
      <c r="W259" s="24">
        <v>31.0625</v>
      </c>
      <c r="X259" s="18">
        <v>5.3396359999999996</v>
      </c>
      <c r="Y259" s="18">
        <v>32.5</v>
      </c>
      <c r="Z259" s="18">
        <v>36</v>
      </c>
      <c r="AA259" s="17">
        <v>4</v>
      </c>
      <c r="AB259" s="18">
        <v>52.5</v>
      </c>
      <c r="AC259" s="18">
        <v>17.5</v>
      </c>
      <c r="AD259" s="22">
        <v>37.5</v>
      </c>
      <c r="AE259" s="18">
        <v>13.110110000000001</v>
      </c>
      <c r="AF259" s="18">
        <v>40</v>
      </c>
      <c r="AG259" s="23">
        <v>0</v>
      </c>
      <c r="AH259" s="31">
        <f t="shared" si="18"/>
        <v>37.765625</v>
      </c>
    </row>
    <row r="260" spans="2:34" s="13" customFormat="1" ht="22" customHeight="1" x14ac:dyDescent="0.4">
      <c r="B260" s="14">
        <v>1049010218</v>
      </c>
      <c r="C260" s="26" t="s">
        <v>285</v>
      </c>
      <c r="D260" s="16" t="s">
        <v>294</v>
      </c>
      <c r="E260" s="16" t="s">
        <v>285</v>
      </c>
      <c r="F260" s="17">
        <v>5</v>
      </c>
      <c r="G260" s="18">
        <v>63</v>
      </c>
      <c r="H260" s="19">
        <v>50</v>
      </c>
      <c r="I260" s="20">
        <v>54.65</v>
      </c>
      <c r="J260" s="19">
        <v>4.437341</v>
      </c>
      <c r="K260" s="19">
        <v>53.5</v>
      </c>
      <c r="L260" s="23">
        <v>0</v>
      </c>
      <c r="M260" s="17">
        <v>5</v>
      </c>
      <c r="N260" s="18">
        <v>60</v>
      </c>
      <c r="O260" s="18">
        <v>10</v>
      </c>
      <c r="P260" s="24">
        <v>30</v>
      </c>
      <c r="Q260" s="18">
        <v>16.7332</v>
      </c>
      <c r="R260" s="18">
        <v>30</v>
      </c>
      <c r="S260" s="18">
        <v>30</v>
      </c>
      <c r="T260" s="17">
        <v>5</v>
      </c>
      <c r="U260" s="18">
        <v>50</v>
      </c>
      <c r="V260" s="18">
        <v>18.5</v>
      </c>
      <c r="W260" s="27">
        <v>35.299999999999997</v>
      </c>
      <c r="X260" s="18">
        <v>10.185038</v>
      </c>
      <c r="Y260" s="18">
        <v>37.25</v>
      </c>
      <c r="Z260" s="23">
        <v>0</v>
      </c>
      <c r="AA260" s="17">
        <v>5</v>
      </c>
      <c r="AB260" s="18">
        <v>30</v>
      </c>
      <c r="AC260" s="18">
        <v>20</v>
      </c>
      <c r="AD260" s="24">
        <v>26</v>
      </c>
      <c r="AE260" s="18">
        <v>3.741657</v>
      </c>
      <c r="AF260" s="18">
        <v>25</v>
      </c>
      <c r="AG260" s="18">
        <v>25</v>
      </c>
      <c r="AH260" s="31">
        <f t="shared" si="18"/>
        <v>36.487499999999997</v>
      </c>
    </row>
    <row r="261" spans="2:34" s="13" customFormat="1" ht="22" customHeight="1" x14ac:dyDescent="0.4">
      <c r="B261" s="14">
        <v>1049010220</v>
      </c>
      <c r="C261" s="26" t="s">
        <v>285</v>
      </c>
      <c r="D261" s="16" t="s">
        <v>295</v>
      </c>
      <c r="E261" s="16" t="s">
        <v>285</v>
      </c>
      <c r="F261" s="17">
        <v>5</v>
      </c>
      <c r="G261" s="18">
        <v>51.25</v>
      </c>
      <c r="H261" s="19">
        <v>33</v>
      </c>
      <c r="I261" s="30">
        <v>44.5</v>
      </c>
      <c r="J261" s="19">
        <v>6.426507</v>
      </c>
      <c r="K261" s="19">
        <v>46.25</v>
      </c>
      <c r="L261" s="23">
        <v>0</v>
      </c>
      <c r="M261" s="17">
        <v>5</v>
      </c>
      <c r="N261" s="18">
        <v>50</v>
      </c>
      <c r="O261" s="18">
        <v>10</v>
      </c>
      <c r="P261" s="27">
        <v>32</v>
      </c>
      <c r="Q261" s="18">
        <v>15.684386999999999</v>
      </c>
      <c r="R261" s="18">
        <v>25</v>
      </c>
      <c r="S261" s="18">
        <v>25</v>
      </c>
      <c r="T261" s="17">
        <v>5</v>
      </c>
      <c r="U261" s="18">
        <v>37</v>
      </c>
      <c r="V261" s="18">
        <v>25.5</v>
      </c>
      <c r="W261" s="24">
        <v>30.9</v>
      </c>
      <c r="X261" s="18">
        <v>4.3634839999999997</v>
      </c>
      <c r="Y261" s="18">
        <v>29</v>
      </c>
      <c r="Z261" s="23">
        <v>0</v>
      </c>
      <c r="AA261" s="17">
        <v>5</v>
      </c>
      <c r="AB261" s="18">
        <v>45</v>
      </c>
      <c r="AC261" s="18">
        <v>20</v>
      </c>
      <c r="AD261" s="27">
        <v>32.5</v>
      </c>
      <c r="AE261" s="18">
        <v>9.2195440000000008</v>
      </c>
      <c r="AF261" s="18">
        <v>32.5</v>
      </c>
      <c r="AG261" s="23">
        <v>0</v>
      </c>
      <c r="AH261" s="31">
        <f t="shared" si="18"/>
        <v>34.975000000000001</v>
      </c>
    </row>
    <row r="262" spans="2:34" s="13" customFormat="1" ht="22" customHeight="1" x14ac:dyDescent="0.4">
      <c r="B262" s="14">
        <v>1049010215</v>
      </c>
      <c r="C262" s="26" t="s">
        <v>285</v>
      </c>
      <c r="D262" s="16" t="s">
        <v>296</v>
      </c>
      <c r="E262" s="16" t="s">
        <v>285</v>
      </c>
      <c r="F262" s="17">
        <v>20</v>
      </c>
      <c r="G262" s="18">
        <v>62</v>
      </c>
      <c r="H262" s="19">
        <v>26.25</v>
      </c>
      <c r="I262" s="30">
        <v>44.95</v>
      </c>
      <c r="J262" s="19">
        <v>12.519883999999999</v>
      </c>
      <c r="K262" s="19">
        <v>47.5</v>
      </c>
      <c r="L262" s="18">
        <v>26.25</v>
      </c>
      <c r="M262" s="17">
        <v>20</v>
      </c>
      <c r="N262" s="18">
        <v>60</v>
      </c>
      <c r="O262" s="18">
        <v>15</v>
      </c>
      <c r="P262" s="22">
        <v>33</v>
      </c>
      <c r="Q262" s="18">
        <v>11.554220000000001</v>
      </c>
      <c r="R262" s="18">
        <v>30</v>
      </c>
      <c r="S262" s="18">
        <v>30</v>
      </c>
      <c r="T262" s="17">
        <v>20</v>
      </c>
      <c r="U262" s="18">
        <v>47.75</v>
      </c>
      <c r="V262" s="18">
        <v>15</v>
      </c>
      <c r="W262" s="24">
        <v>31.112500000000001</v>
      </c>
      <c r="X262" s="18">
        <v>9.921087</v>
      </c>
      <c r="Y262" s="18">
        <v>32</v>
      </c>
      <c r="Z262" s="18">
        <v>21</v>
      </c>
      <c r="AA262" s="17">
        <v>20</v>
      </c>
      <c r="AB262" s="18">
        <v>50</v>
      </c>
      <c r="AC262" s="18">
        <v>17.5</v>
      </c>
      <c r="AD262" s="24">
        <v>28.75</v>
      </c>
      <c r="AE262" s="18">
        <v>8.5695680000000003</v>
      </c>
      <c r="AF262" s="18">
        <v>27.5</v>
      </c>
      <c r="AG262" s="18">
        <v>17.5</v>
      </c>
      <c r="AH262" s="31">
        <f t="shared" si="18"/>
        <v>34.453125</v>
      </c>
    </row>
    <row r="263" spans="2:34" s="13" customFormat="1" ht="22" customHeight="1" x14ac:dyDescent="0.4">
      <c r="B263" s="14">
        <v>1049010214</v>
      </c>
      <c r="C263" s="26" t="s">
        <v>285</v>
      </c>
      <c r="D263" s="16" t="s">
        <v>297</v>
      </c>
      <c r="E263" s="16" t="s">
        <v>285</v>
      </c>
      <c r="F263" s="17">
        <v>15</v>
      </c>
      <c r="G263" s="18">
        <v>57.75</v>
      </c>
      <c r="H263" s="19">
        <v>24.25</v>
      </c>
      <c r="I263" s="30">
        <v>42.266666000000001</v>
      </c>
      <c r="J263" s="19">
        <v>9.2868480000000009</v>
      </c>
      <c r="K263" s="19">
        <v>40.75</v>
      </c>
      <c r="L263" s="18">
        <v>40.75</v>
      </c>
      <c r="M263" s="17">
        <v>15</v>
      </c>
      <c r="N263" s="18">
        <v>50</v>
      </c>
      <c r="O263" s="18">
        <v>15</v>
      </c>
      <c r="P263" s="24">
        <v>31.333333</v>
      </c>
      <c r="Q263" s="18">
        <v>11.469766999999999</v>
      </c>
      <c r="R263" s="18">
        <v>30</v>
      </c>
      <c r="S263" s="18">
        <v>15</v>
      </c>
      <c r="T263" s="17">
        <v>15</v>
      </c>
      <c r="U263" s="18">
        <v>50</v>
      </c>
      <c r="V263" s="18">
        <v>11.5</v>
      </c>
      <c r="W263" s="24">
        <v>27.333333</v>
      </c>
      <c r="X263" s="18">
        <v>10.715901000000001</v>
      </c>
      <c r="Y263" s="18">
        <v>24.5</v>
      </c>
      <c r="Z263" s="18">
        <v>23.25</v>
      </c>
      <c r="AA263" s="17">
        <v>15</v>
      </c>
      <c r="AB263" s="18">
        <v>47.5</v>
      </c>
      <c r="AC263" s="18">
        <v>20</v>
      </c>
      <c r="AD263" s="27">
        <v>31</v>
      </c>
      <c r="AE263" s="18">
        <v>7.7888799999999998</v>
      </c>
      <c r="AF263" s="18">
        <v>30</v>
      </c>
      <c r="AG263" s="18">
        <v>25</v>
      </c>
      <c r="AH263" s="31">
        <f t="shared" si="18"/>
        <v>32.983333000000002</v>
      </c>
    </row>
    <row r="264" spans="2:34" s="13" customFormat="1" ht="22" customHeight="1" x14ac:dyDescent="0.4">
      <c r="B264" s="14">
        <v>1049010219</v>
      </c>
      <c r="C264" s="26" t="s">
        <v>285</v>
      </c>
      <c r="D264" s="16" t="s">
        <v>298</v>
      </c>
      <c r="E264" s="16" t="s">
        <v>285</v>
      </c>
      <c r="F264" s="17">
        <v>16</v>
      </c>
      <c r="G264" s="18">
        <v>63</v>
      </c>
      <c r="H264" s="19">
        <v>16.25</v>
      </c>
      <c r="I264" s="30">
        <v>41.671875</v>
      </c>
      <c r="J264" s="19">
        <v>14.376552999999999</v>
      </c>
      <c r="K264" s="19">
        <v>41.875</v>
      </c>
      <c r="L264" s="18">
        <v>33.25</v>
      </c>
      <c r="M264" s="17">
        <v>16</v>
      </c>
      <c r="N264" s="18">
        <v>50</v>
      </c>
      <c r="O264" s="18">
        <v>5</v>
      </c>
      <c r="P264" s="24">
        <v>26.5625</v>
      </c>
      <c r="Q264" s="18">
        <v>12.082884</v>
      </c>
      <c r="R264" s="18">
        <v>30</v>
      </c>
      <c r="S264" s="18">
        <v>30</v>
      </c>
      <c r="T264" s="17">
        <v>16</v>
      </c>
      <c r="U264" s="18">
        <v>53.5</v>
      </c>
      <c r="V264" s="18">
        <v>14</v>
      </c>
      <c r="W264" s="24">
        <v>33.515625</v>
      </c>
      <c r="X264" s="18">
        <v>12.165354000000001</v>
      </c>
      <c r="Y264" s="18">
        <v>36</v>
      </c>
      <c r="Z264" s="18">
        <v>17.5</v>
      </c>
      <c r="AA264" s="17">
        <v>16</v>
      </c>
      <c r="AB264" s="18">
        <v>35</v>
      </c>
      <c r="AC264" s="18">
        <v>12.5</v>
      </c>
      <c r="AD264" s="24">
        <v>24.0625</v>
      </c>
      <c r="AE264" s="18">
        <v>7.1192409999999997</v>
      </c>
      <c r="AF264" s="18">
        <v>23.75</v>
      </c>
      <c r="AG264" s="18">
        <v>30</v>
      </c>
      <c r="AH264" s="31">
        <f t="shared" si="18"/>
        <v>31.453125</v>
      </c>
    </row>
    <row r="265" spans="2:34" s="13" customFormat="1" ht="22" customHeight="1" x14ac:dyDescent="0.4">
      <c r="B265" s="14">
        <v>1049010217</v>
      </c>
      <c r="C265" s="26" t="s">
        <v>285</v>
      </c>
      <c r="D265" s="16" t="s">
        <v>299</v>
      </c>
      <c r="E265" s="16" t="s">
        <v>285</v>
      </c>
      <c r="F265" s="17">
        <v>9</v>
      </c>
      <c r="G265" s="18">
        <v>51.25</v>
      </c>
      <c r="H265" s="19">
        <v>26</v>
      </c>
      <c r="I265" s="30">
        <v>39.666665999999999</v>
      </c>
      <c r="J265" s="19">
        <v>9.0346550000000008</v>
      </c>
      <c r="K265" s="19">
        <v>43</v>
      </c>
      <c r="L265" s="23">
        <v>0</v>
      </c>
      <c r="M265" s="17">
        <v>9</v>
      </c>
      <c r="N265" s="18">
        <v>55</v>
      </c>
      <c r="O265" s="18">
        <v>10</v>
      </c>
      <c r="P265" s="24">
        <v>27.222221999999999</v>
      </c>
      <c r="Q265" s="18">
        <v>14.550889</v>
      </c>
      <c r="R265" s="18">
        <v>25</v>
      </c>
      <c r="S265" s="18">
        <v>15</v>
      </c>
      <c r="T265" s="17">
        <v>9</v>
      </c>
      <c r="U265" s="18">
        <v>53.5</v>
      </c>
      <c r="V265" s="18">
        <v>15</v>
      </c>
      <c r="W265" s="27">
        <v>35.138888000000001</v>
      </c>
      <c r="X265" s="18">
        <v>10.122932</v>
      </c>
      <c r="Y265" s="18">
        <v>35</v>
      </c>
      <c r="Z265" s="18">
        <v>35</v>
      </c>
      <c r="AA265" s="17">
        <v>9</v>
      </c>
      <c r="AB265" s="18">
        <v>35</v>
      </c>
      <c r="AC265" s="18">
        <v>12.5</v>
      </c>
      <c r="AD265" s="24">
        <v>21.388888000000001</v>
      </c>
      <c r="AE265" s="18">
        <v>6.6782300000000001</v>
      </c>
      <c r="AF265" s="18">
        <v>22.5</v>
      </c>
      <c r="AG265" s="18">
        <v>22.5</v>
      </c>
      <c r="AH265" s="31">
        <f t="shared" si="18"/>
        <v>30.854165999999999</v>
      </c>
    </row>
    <row r="266" spans="2:34" s="13" customFormat="1" ht="22" customHeight="1" x14ac:dyDescent="0.4">
      <c r="B266" s="14">
        <v>1049010224</v>
      </c>
      <c r="C266" s="40" t="s">
        <v>285</v>
      </c>
      <c r="D266" s="16" t="s">
        <v>300</v>
      </c>
      <c r="E266" s="16" t="s">
        <v>285</v>
      </c>
      <c r="F266" s="17">
        <v>8</v>
      </c>
      <c r="G266" s="18">
        <v>59.25</v>
      </c>
      <c r="H266" s="19">
        <v>23.25</v>
      </c>
      <c r="I266" s="30">
        <v>38.125</v>
      </c>
      <c r="J266" s="19">
        <v>11.660563</v>
      </c>
      <c r="K266" s="19">
        <v>37.875</v>
      </c>
      <c r="L266" s="23">
        <v>0</v>
      </c>
      <c r="M266" s="17">
        <v>8</v>
      </c>
      <c r="N266" s="18">
        <v>35</v>
      </c>
      <c r="O266" s="18">
        <v>10</v>
      </c>
      <c r="P266" s="24">
        <v>21.875</v>
      </c>
      <c r="Q266" s="18">
        <v>7.8809500000000003</v>
      </c>
      <c r="R266" s="18">
        <v>22.5</v>
      </c>
      <c r="S266" s="18">
        <v>15</v>
      </c>
      <c r="T266" s="17">
        <v>8</v>
      </c>
      <c r="U266" s="18">
        <v>52.25</v>
      </c>
      <c r="V266" s="18">
        <v>20.75</v>
      </c>
      <c r="W266" s="24">
        <v>28.53125</v>
      </c>
      <c r="X266" s="18">
        <v>9.6585750000000008</v>
      </c>
      <c r="Y266" s="18">
        <v>24.25</v>
      </c>
      <c r="Z266" s="18">
        <v>24.25</v>
      </c>
      <c r="AA266" s="17">
        <v>8</v>
      </c>
      <c r="AB266" s="18">
        <v>30</v>
      </c>
      <c r="AC266" s="18">
        <v>17.5</v>
      </c>
      <c r="AD266" s="24">
        <v>23.125</v>
      </c>
      <c r="AE266" s="18">
        <v>3.9031229999999999</v>
      </c>
      <c r="AF266" s="18">
        <v>22.5</v>
      </c>
      <c r="AG266" s="18">
        <v>20</v>
      </c>
      <c r="AH266" s="31">
        <f t="shared" si="18"/>
        <v>27.9140625</v>
      </c>
    </row>
    <row r="267" spans="2:34" ht="23" customHeight="1" x14ac:dyDescent="0.15">
      <c r="B267" s="217" t="s">
        <v>301</v>
      </c>
      <c r="C267" s="218"/>
      <c r="D267" s="218"/>
      <c r="E267" s="219"/>
      <c r="F267" s="32"/>
      <c r="G267" s="33"/>
      <c r="H267" s="34"/>
      <c r="I267" s="35">
        <f>AVERAGE(I252:I266)</f>
        <v>48.783032266666659</v>
      </c>
      <c r="J267" s="34"/>
      <c r="K267" s="34"/>
      <c r="L267" s="36"/>
      <c r="M267" s="32"/>
      <c r="N267" s="33"/>
      <c r="O267" s="33"/>
      <c r="P267" s="35">
        <f>AVERAGE(P252:P266)</f>
        <v>33.908796133333325</v>
      </c>
      <c r="Q267" s="33"/>
      <c r="R267" s="33"/>
      <c r="S267" s="36"/>
      <c r="T267" s="32"/>
      <c r="U267" s="33"/>
      <c r="V267" s="33"/>
      <c r="W267" s="35">
        <f>AVERAGE(W252:W266)</f>
        <v>33.643819266666668</v>
      </c>
      <c r="X267" s="33"/>
      <c r="Y267" s="33"/>
      <c r="Z267" s="36"/>
      <c r="AA267" s="32"/>
      <c r="AB267" s="33"/>
      <c r="AC267" s="33"/>
      <c r="AD267" s="35">
        <f>AVERAGE(AD252:AD266)</f>
        <v>30.334259133333333</v>
      </c>
      <c r="AE267" s="33"/>
      <c r="AF267" s="33"/>
      <c r="AG267" s="36"/>
      <c r="AH267" s="35">
        <f>AVERAGE(AH252:AH266)</f>
        <v>36.667476700000002</v>
      </c>
    </row>
    <row r="268" spans="2:34" x14ac:dyDescent="0.15">
      <c r="I268" s="41">
        <f>AVERAGE(I8:I266)</f>
        <v>46.770751470549996</v>
      </c>
      <c r="P268" s="41">
        <f>AVERAGE(P8:P266)</f>
        <v>31.101210088624164</v>
      </c>
      <c r="W268" s="41">
        <f>AVERAGE(W8:W266)</f>
        <v>33.129263203783125</v>
      </c>
      <c r="AD268" s="41">
        <f>AVERAGE(AD8:AD266)</f>
        <v>28.342381150643096</v>
      </c>
      <c r="AH268" s="42">
        <f>AVERAGE(AH8:AH266)</f>
        <v>34.827235819458146</v>
      </c>
    </row>
  </sheetData>
  <autoFilter ref="W8:W268" xr:uid="{0F081111-AE54-4041-8FD5-59C06F0CFAF5}"/>
  <mergeCells count="32">
    <mergeCell ref="T4:Z4"/>
    <mergeCell ref="AA4:AG4"/>
    <mergeCell ref="AH4:AH5"/>
    <mergeCell ref="B6:E6"/>
    <mergeCell ref="B7:E7"/>
    <mergeCell ref="B4:B5"/>
    <mergeCell ref="C4:C5"/>
    <mergeCell ref="D4:D5"/>
    <mergeCell ref="E4:E5"/>
    <mergeCell ref="F4:L4"/>
    <mergeCell ref="M4:S4"/>
    <mergeCell ref="B238:E238"/>
    <mergeCell ref="B251:E251"/>
    <mergeCell ref="B267:E267"/>
    <mergeCell ref="B115:E115"/>
    <mergeCell ref="B130:E130"/>
    <mergeCell ref="B141:E141"/>
    <mergeCell ref="B159:E159"/>
    <mergeCell ref="B170:E170"/>
    <mergeCell ref="B186:E186"/>
    <mergeCell ref="B1:L1"/>
    <mergeCell ref="B2:L2"/>
    <mergeCell ref="B198:E198"/>
    <mergeCell ref="B215:E215"/>
    <mergeCell ref="B224:E224"/>
    <mergeCell ref="B34:E34"/>
    <mergeCell ref="B45:E45"/>
    <mergeCell ref="B58:E58"/>
    <mergeCell ref="B69:E69"/>
    <mergeCell ref="B87:E87"/>
    <mergeCell ref="B99:E99"/>
    <mergeCell ref="B23:E23"/>
  </mergeCells>
  <pageMargins left="1" right="1" top="1" bottom="1.30729527559055" header="1" footer="1"/>
  <pageSetup orientation="portrait" horizontalDpi="300" verticalDpi="300"/>
  <headerFooter alignWithMargins="0">
    <oddFooter>&amp;L&amp;"Tahoma,Bold"&amp;8 Run by (UserID) : 
&amp;"-,Bold"4901 
&amp;"-,Bold Italic"[รายงานนี้ออกโดยระบบรายงานอัตโนมัติ :RPS] &amp;C&amp;"Tahoma,Bold"&amp;8 หน้า 
&amp;"-,Regular"&amp;P 
&amp;"-,Bold"จาก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4</vt:i4>
      </vt:variant>
    </vt:vector>
  </HeadingPairs>
  <TitlesOfParts>
    <vt:vector size="10" baseType="lpstr">
      <vt:lpstr>เรียงลำดับโรงเรียน</vt:lpstr>
      <vt:lpstr>เรียงโรงเรียนในเครือข่ายค่าเฉลย</vt:lpstr>
      <vt:lpstr>เรียงเครือข่าย</vt:lpstr>
      <vt:lpstr>เปรียบเทียบ6162iรายโรง</vt:lpstr>
      <vt:lpstr>เทียบ5ปี</vt:lpstr>
      <vt:lpstr>เรียงโรงเรียนในเครือข่ายlสถิติ</vt:lpstr>
      <vt:lpstr>เทียบ5ปี!Print_Area</vt:lpstr>
      <vt:lpstr>เทียบ5ปี!Print_Titles</vt:lpstr>
      <vt:lpstr>เรียงโรงเรียนในเครือข่ายค่าเฉลย!Print_Titles</vt:lpstr>
      <vt:lpstr>เรียงลำดับโรงเรียน!Print_Titles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2020-03-26T14:07:00Z</cp:lastPrinted>
  <dcterms:created xsi:type="dcterms:W3CDTF">2020-03-25T04:37:53Z</dcterms:created>
  <dcterms:modified xsi:type="dcterms:W3CDTF">2020-03-26T15:04:02Z</dcterms:modified>
</cp:coreProperties>
</file>